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530" yWindow="330" windowWidth="13530" windowHeight="11505"/>
  </bookViews>
  <sheets>
    <sheet name="GAS.1" sheetId="1" r:id="rId1"/>
    <sheet name="GAS.2" sheetId="2" r:id="rId2"/>
    <sheet name="GAS.3" sheetId="6" r:id="rId3"/>
    <sheet name="GAS.4" sheetId="5" r:id="rId4"/>
    <sheet name="GAS.5" sheetId="3" r:id="rId5"/>
    <sheet name="GAS.6" sheetId="4" r:id="rId6"/>
  </sheets>
  <calcPr calcId="125725"/>
</workbook>
</file>

<file path=xl/calcChain.xml><?xml version="1.0" encoding="utf-8"?>
<calcChain xmlns="http://schemas.openxmlformats.org/spreadsheetml/2006/main">
  <c r="K86" i="4"/>
  <c r="L86"/>
  <c r="M86"/>
  <c r="J86"/>
  <c r="C91"/>
  <c r="F91"/>
  <c r="E91"/>
  <c r="D91"/>
  <c r="D29" i="3"/>
  <c r="C22" i="5"/>
  <c r="C34"/>
  <c r="C29" i="3"/>
  <c r="C27" i="6"/>
  <c r="D41"/>
  <c r="D21" s="1"/>
  <c r="C41"/>
  <c r="D27"/>
  <c r="D22"/>
  <c r="C22"/>
  <c r="I91" i="2"/>
  <c r="H91"/>
  <c r="D95"/>
  <c r="C95"/>
  <c r="C19" i="1"/>
  <c r="B19"/>
  <c r="C21" i="6" l="1"/>
  <c r="C46" i="5" s="1"/>
  <c r="C21" s="1"/>
</calcChain>
</file>

<file path=xl/sharedStrings.xml><?xml version="1.0" encoding="utf-8"?>
<sst xmlns="http://schemas.openxmlformats.org/spreadsheetml/2006/main" count="569" uniqueCount="288">
  <si>
    <t>Gas Flared</t>
  </si>
  <si>
    <t>Gas Vented</t>
  </si>
  <si>
    <t>SUPPLY OF NATURAL GAS</t>
  </si>
  <si>
    <t>NATGASCM</t>
  </si>
  <si>
    <t>NATGASTJ</t>
  </si>
  <si>
    <t>TJ
(Gross Calor. Value)</t>
  </si>
  <si>
    <t>A</t>
  </si>
  <si>
    <t>B</t>
  </si>
  <si>
    <t>C</t>
  </si>
  <si>
    <t>D</t>
  </si>
  <si>
    <t>Indigenous Production</t>
  </si>
  <si>
    <t>Associated Gas</t>
  </si>
  <si>
    <t>Non-Associated Gas</t>
  </si>
  <si>
    <t>Colliery Gas</t>
  </si>
  <si>
    <t>From Other Sources</t>
  </si>
  <si>
    <t>Total Imports (Balance)</t>
  </si>
  <si>
    <t>Total Exports (Balance)</t>
  </si>
  <si>
    <t>International Marine Bunkers</t>
  </si>
  <si>
    <t>Stock Changes (National Territory)</t>
  </si>
  <si>
    <t>Inland Consumption (Calculated)</t>
  </si>
  <si>
    <t>Statistical Differences</t>
  </si>
  <si>
    <t>Inland Consumption (Observed)</t>
  </si>
  <si>
    <t>Recoverable Gas</t>
  </si>
  <si>
    <t>Opening Stock Level (National Territory)</t>
  </si>
  <si>
    <t>Closing Stock Level (National Territory)</t>
  </si>
  <si>
    <t>Memo:</t>
  </si>
  <si>
    <t>Memo: Cushion Gas</t>
  </si>
  <si>
    <t>Cushion Gas Closing Stock Level</t>
  </si>
  <si>
    <t>Memo: From other sources</t>
  </si>
  <si>
    <t>From Other Sources - Oil</t>
  </si>
  <si>
    <t>From Other Sources - Coal</t>
  </si>
  <si>
    <t>From Other Sources - Renewables</t>
  </si>
  <si>
    <t>IMPORTS BY ORIGIN</t>
  </si>
  <si>
    <t>LNGCM</t>
  </si>
  <si>
    <t>LNGTJ</t>
  </si>
  <si>
    <t>TJ (GCV)</t>
  </si>
  <si>
    <t>COUNTRY OF ORIGIN</t>
  </si>
  <si>
    <t>Total Imports</t>
  </si>
  <si>
    <t>of which: LNG</t>
  </si>
  <si>
    <t>Algeria</t>
  </si>
  <si>
    <t>Argentina</t>
  </si>
  <si>
    <t>Australia</t>
  </si>
  <si>
    <t>Austria</t>
  </si>
  <si>
    <t>Azerbaijan</t>
  </si>
  <si>
    <t>Belgium</t>
  </si>
  <si>
    <t>Bosnia and Herzegovina</t>
  </si>
  <si>
    <t>Brunei Darussalam</t>
  </si>
  <si>
    <t>Bulgaria</t>
  </si>
  <si>
    <t>Canada</t>
  </si>
  <si>
    <t>Chile</t>
  </si>
  <si>
    <t>Croatia</t>
  </si>
  <si>
    <t>Cyprus</t>
  </si>
  <si>
    <t>Czech Republic</t>
  </si>
  <si>
    <t>Denmark</t>
  </si>
  <si>
    <t>Egypt</t>
  </si>
  <si>
    <t>Equatorial Guinea</t>
  </si>
  <si>
    <t>Estonia</t>
  </si>
  <si>
    <t>Finland</t>
  </si>
  <si>
    <t>France</t>
  </si>
  <si>
    <t>Germany</t>
  </si>
  <si>
    <t>Greece</t>
  </si>
  <si>
    <t>Hungary</t>
  </si>
  <si>
    <t>Indonesia</t>
  </si>
  <si>
    <t>Iran, Islamic Republic</t>
  </si>
  <si>
    <t>Iraq</t>
  </si>
  <si>
    <t>Ireland</t>
  </si>
  <si>
    <t>Israel</t>
  </si>
  <si>
    <t>Italy</t>
  </si>
  <si>
    <t>Japan</t>
  </si>
  <si>
    <t>Kazakhstan</t>
  </si>
  <si>
    <t>Korea</t>
  </si>
  <si>
    <t>Latvia</t>
  </si>
  <si>
    <t>Libyan Arab Jamahiriyah</t>
  </si>
  <si>
    <t>Lithuania</t>
  </si>
  <si>
    <t>Luxembourg</t>
  </si>
  <si>
    <t>Macedonia, Former Yugoslav Republic</t>
  </si>
  <si>
    <t>Malaysia</t>
  </si>
  <si>
    <t>Malta</t>
  </si>
  <si>
    <t>Mexico</t>
  </si>
  <si>
    <t>Montenegro</t>
  </si>
  <si>
    <t>Netherlands</t>
  </si>
  <si>
    <t>New Zealand</t>
  </si>
  <si>
    <t>Nigeria</t>
  </si>
  <si>
    <t>Norway</t>
  </si>
  <si>
    <t>Oman</t>
  </si>
  <si>
    <t>Other Asia and Pacific</t>
  </si>
  <si>
    <t>Other Former Soviet Union</t>
  </si>
  <si>
    <t>Poland</t>
  </si>
  <si>
    <t>Portugal</t>
  </si>
  <si>
    <t>Qatar</t>
  </si>
  <si>
    <t>Romania</t>
  </si>
  <si>
    <t>Russian Federation</t>
  </si>
  <si>
    <t>Serbia</t>
  </si>
  <si>
    <t>Slovak Republic</t>
  </si>
  <si>
    <t>Slovenia</t>
  </si>
  <si>
    <t>Spain</t>
  </si>
  <si>
    <t>Sweden</t>
  </si>
  <si>
    <t>Switzerland</t>
  </si>
  <si>
    <t>Trinidad and Tobago</t>
  </si>
  <si>
    <t>Turkey</t>
  </si>
  <si>
    <t>Turkmenistan</t>
  </si>
  <si>
    <t>Ukraine</t>
  </si>
  <si>
    <t>United Arab Emirates</t>
  </si>
  <si>
    <t>United Kingdom</t>
  </si>
  <si>
    <t>United States</t>
  </si>
  <si>
    <t>Uzbekistan</t>
  </si>
  <si>
    <t>Yemen</t>
  </si>
  <si>
    <t>Non-specified/Other</t>
  </si>
  <si>
    <t>row</t>
  </si>
  <si>
    <t>EXPORTS BY DESTINATION</t>
  </si>
  <si>
    <t>COUNTRY OF
DESTINATION</t>
  </si>
  <si>
    <t>Total Exports</t>
  </si>
  <si>
    <t>Armenia</t>
  </si>
  <si>
    <t>Belarus</t>
  </si>
  <si>
    <t>Brazil</t>
  </si>
  <si>
    <t>China</t>
  </si>
  <si>
    <t>Chinese Taipei</t>
  </si>
  <si>
    <t>Dominican Republic</t>
  </si>
  <si>
    <t>Georgia</t>
  </si>
  <si>
    <t>India</t>
  </si>
  <si>
    <t>Kuwait</t>
  </si>
  <si>
    <t>Kyrgyzstan</t>
  </si>
  <si>
    <t>Moldova, Republic</t>
  </si>
  <si>
    <t>Other Latin America</t>
  </si>
  <si>
    <t>Tajikistan</t>
  </si>
  <si>
    <t xml:space="preserve">Unit: TJ (GCV)                                                                                                         </t>
  </si>
  <si>
    <t>Consumption</t>
  </si>
  <si>
    <t>Inland Demand (Total Consumption)</t>
  </si>
  <si>
    <t>Transformation Sector</t>
  </si>
  <si>
    <t>Main Activity Producer Electricity Plants</t>
  </si>
  <si>
    <t>Autoproducer Electricity Plants</t>
  </si>
  <si>
    <t>Main Activity Producer CHP Plants</t>
  </si>
  <si>
    <t>Autoproducer CHP Plants</t>
  </si>
  <si>
    <t>Main Activity Producer Heat Plants</t>
  </si>
  <si>
    <t>Autoproducer Heat Plants</t>
  </si>
  <si>
    <t>Gas Works (Transformation)</t>
  </si>
  <si>
    <t>Coke Ovens (Transformation)</t>
  </si>
  <si>
    <t>Blast Furnaces (Transformation)</t>
  </si>
  <si>
    <t>Gas-to-Liquids (GTL) Plants (Transformation)</t>
  </si>
  <si>
    <t>Non-specified (Transformation)</t>
  </si>
  <si>
    <t>Energy Sector</t>
  </si>
  <si>
    <t>Coal Mines</t>
  </si>
  <si>
    <t>Oil and Gas Extraction</t>
  </si>
  <si>
    <t>Petroleum Refineries</t>
  </si>
  <si>
    <t>Coke Ovens (Energy)</t>
  </si>
  <si>
    <t>Blast Furnaces (Energy)</t>
  </si>
  <si>
    <t>Gas Works (Energy)</t>
  </si>
  <si>
    <t>Own Use in Electricity, CHP and Heat Plants</t>
  </si>
  <si>
    <t>Liquefaction (LNG) / Regasification Plants</t>
  </si>
  <si>
    <t>Gas-to-Liquids (GTL) Plants (Energy)</t>
  </si>
  <si>
    <t>Non-specified (Energy)</t>
  </si>
  <si>
    <t>Distribution Losses</t>
  </si>
  <si>
    <t>Total Final Consumption</t>
  </si>
  <si>
    <t>TOTAL FINAL CONSUMPTION BY SECTOR</t>
  </si>
  <si>
    <t>Unit: TJ (GCV)</t>
  </si>
  <si>
    <t>Energy Use</t>
  </si>
  <si>
    <t>Non-Energy Use</t>
  </si>
  <si>
    <t>Transport Sector</t>
  </si>
  <si>
    <t>Road</t>
  </si>
  <si>
    <t>of which Biogas</t>
  </si>
  <si>
    <t>Pipeline Transport</t>
  </si>
  <si>
    <t>Non-specified (Transport)</t>
  </si>
  <si>
    <t>Industry Sector</t>
  </si>
  <si>
    <t>Iron and Steel</t>
  </si>
  <si>
    <t>Chemical (including Petrochemical)</t>
  </si>
  <si>
    <t>Non-Ferrous Metals</t>
  </si>
  <si>
    <t>Non-Metallic Minerals</t>
  </si>
  <si>
    <t>Transport Equipment</t>
  </si>
  <si>
    <t>Machinery</t>
  </si>
  <si>
    <t>Mining and Quarrying</t>
  </si>
  <si>
    <t>Food, Beverages and Tobacco</t>
  </si>
  <si>
    <t>Paper, Pulp and Printing</t>
  </si>
  <si>
    <t>Wood and Wood Products</t>
  </si>
  <si>
    <t>Construction</t>
  </si>
  <si>
    <t>Textiles and Leather</t>
  </si>
  <si>
    <t>Non-specified (Industry)</t>
  </si>
  <si>
    <t>Other Sectors</t>
  </si>
  <si>
    <t>Commercial and Public Services</t>
  </si>
  <si>
    <t>Residential</t>
  </si>
  <si>
    <t>Agriculture/Forestry</t>
  </si>
  <si>
    <t>Fishing</t>
  </si>
  <si>
    <t>Non-specified (Other)</t>
  </si>
  <si>
    <t>Natural gas used in CNG vehicles</t>
  </si>
  <si>
    <t>Used as feedstock to make aromatics</t>
  </si>
  <si>
    <t>Indigenous production</t>
  </si>
  <si>
    <t xml:space="preserve">Production from site 1 </t>
  </si>
  <si>
    <t>Production from site 2</t>
  </si>
  <si>
    <t xml:space="preserve">GCV of natural gas obtained from site 1 </t>
  </si>
  <si>
    <t xml:space="preserve">GCV of natural gas obtained from site 2 </t>
  </si>
  <si>
    <t xml:space="preserve"> TJ (GCV)</t>
  </si>
  <si>
    <t xml:space="preserve">Total Exports </t>
  </si>
  <si>
    <t xml:space="preserve">LNG Imports </t>
  </si>
  <si>
    <t xml:space="preserve">Pipeline Imports </t>
  </si>
  <si>
    <t xml:space="preserve">From: </t>
  </si>
  <si>
    <t xml:space="preserve">Multiply by: </t>
  </si>
  <si>
    <t xml:space="preserve">Standard cm* </t>
  </si>
  <si>
    <t xml:space="preserve">Normal cm** </t>
  </si>
  <si>
    <t>To:</t>
  </si>
  <si>
    <t xml:space="preserve">Standard cm </t>
  </si>
  <si>
    <t xml:space="preserve">Normal cm </t>
  </si>
  <si>
    <t>Energy used for the operation of pipelines</t>
  </si>
  <si>
    <t>Consumed as fuel to support the extraction of coal in coal mining industry</t>
  </si>
  <si>
    <t>Used for electricity generation by a steel manufacturer</t>
  </si>
  <si>
    <t xml:space="preserve">Used as fuel in coke ovens </t>
  </si>
  <si>
    <t>Fuel burnt by a plant that produces ammonia</t>
  </si>
  <si>
    <t>Gas transformed into ammonia</t>
  </si>
  <si>
    <t>Water heating in hospitals</t>
  </si>
  <si>
    <r>
      <t>Million m</t>
    </r>
    <r>
      <rPr>
        <vertAlign val="superscript"/>
        <sz val="9"/>
        <rFont val="Arial"/>
        <family val="2"/>
      </rPr>
      <t>3</t>
    </r>
  </si>
  <si>
    <r>
      <t>Average GCV    (kJ/m</t>
    </r>
    <r>
      <rPr>
        <b/>
        <vertAlign val="superscript"/>
        <sz val="9"/>
        <rFont val="Arial"/>
        <family val="2"/>
      </rPr>
      <t>3</t>
    </r>
    <r>
      <rPr>
        <b/>
        <sz val="9"/>
        <rFont val="Arial"/>
        <family val="2"/>
      </rPr>
      <t>)</t>
    </r>
  </si>
  <si>
    <r>
      <t>Average NCV    (kJ/m</t>
    </r>
    <r>
      <rPr>
        <b/>
        <vertAlign val="superscript"/>
        <sz val="9"/>
        <rFont val="Arial"/>
        <family val="2"/>
      </rPr>
      <t>3</t>
    </r>
    <r>
      <rPr>
        <b/>
        <sz val="9"/>
        <rFont val="Arial"/>
        <family val="2"/>
      </rPr>
      <t>)</t>
    </r>
  </si>
  <si>
    <t>Residential heating with natural gas furnace</t>
  </si>
  <si>
    <r>
      <t xml:space="preserve"> Mm</t>
    </r>
    <r>
      <rPr>
        <b/>
        <vertAlign val="superscript"/>
        <sz val="11"/>
        <color indexed="60"/>
        <rFont val="Arial"/>
        <family val="2"/>
      </rPr>
      <t>3</t>
    </r>
    <r>
      <rPr>
        <b/>
        <sz val="11"/>
        <color indexed="60"/>
        <rFont val="Arial"/>
        <family val="2"/>
      </rPr>
      <t>, standard</t>
    </r>
  </si>
  <si>
    <r>
      <t>kJ/m</t>
    </r>
    <r>
      <rPr>
        <vertAlign val="superscript"/>
        <sz val="11"/>
        <color indexed="8"/>
        <rFont val="Arial"/>
        <family val="2"/>
      </rPr>
      <t>3</t>
    </r>
  </si>
  <si>
    <r>
      <t>Million m</t>
    </r>
    <r>
      <rPr>
        <b/>
        <vertAlign val="superscript"/>
        <sz val="9"/>
        <rFont val="Arial"/>
        <family val="2"/>
      </rPr>
      <t>3</t>
    </r>
    <r>
      <rPr>
        <b/>
        <sz val="9"/>
        <rFont val="Arial"/>
        <family val="2"/>
      </rPr>
      <t xml:space="preserve"> (at 15°C, 760 mm Hg)</t>
    </r>
  </si>
  <si>
    <t>Fields</t>
  </si>
  <si>
    <t>Troll Natural Gas Field</t>
  </si>
  <si>
    <t>Ormen Lange Natural Gas Field</t>
  </si>
  <si>
    <t>Asgard Coal Mine</t>
  </si>
  <si>
    <t>Niko Natural Gas Field</t>
  </si>
  <si>
    <t>Value</t>
  </si>
  <si>
    <t>Units</t>
  </si>
  <si>
    <t xml:space="preserve">Imports by pipeline </t>
  </si>
  <si>
    <t>Imports by pipeline</t>
  </si>
  <si>
    <t>LNG Imports</t>
  </si>
  <si>
    <t>in TJ (GCV)</t>
  </si>
  <si>
    <t>Total</t>
  </si>
  <si>
    <t>Used to produce electricity in a power plant</t>
  </si>
  <si>
    <t>Total non associated gas/ weighted average GCV</t>
  </si>
  <si>
    <t>COUNTRY OF DESTINATION</t>
  </si>
  <si>
    <t>Peru</t>
  </si>
  <si>
    <r>
      <t xml:space="preserve">Part 2: Fill the table below, </t>
    </r>
    <r>
      <rPr>
        <b/>
        <u/>
        <sz val="11"/>
        <color indexed="8"/>
        <rFont val="Arial"/>
        <family val="2"/>
      </rPr>
      <t>SUPPLY OF NATURAL GAS,</t>
    </r>
    <r>
      <rPr>
        <b/>
        <sz val="11"/>
        <color indexed="8"/>
        <rFont val="Arial"/>
        <family val="2"/>
      </rPr>
      <t xml:space="preserve"> with corresponding data.</t>
    </r>
  </si>
  <si>
    <t>Statisland</t>
  </si>
  <si>
    <t>Gas Vented at production site</t>
  </si>
  <si>
    <t>SITE 2 (gas-only site)</t>
  </si>
  <si>
    <t xml:space="preserve">SITE 1 </t>
  </si>
  <si>
    <r>
      <t>Initial quantities of gas and liquids mixture</t>
    </r>
    <r>
      <rPr>
        <sz val="11"/>
        <color indexed="8"/>
        <rFont val="Arial"/>
        <family val="2"/>
      </rPr>
      <t xml:space="preserve"> extracted </t>
    </r>
  </si>
  <si>
    <t>Mixture sent to NGLs separation plant to obtain NGLs</t>
  </si>
  <si>
    <t xml:space="preserve">Offshore production of natural gas </t>
  </si>
  <si>
    <t>Gas Flared at production site</t>
  </si>
  <si>
    <r>
      <t>The Russian Federation produces 9814 Mm</t>
    </r>
    <r>
      <rPr>
        <vertAlign val="superscript"/>
        <sz val="11"/>
        <color indexed="8"/>
        <rFont val="Arial"/>
        <family val="2"/>
      </rPr>
      <t>3</t>
    </r>
    <r>
      <rPr>
        <sz val="11"/>
        <color indexed="8"/>
        <rFont val="Arial"/>
        <family val="2"/>
      </rPr>
      <t xml:space="preserve"> of gas which is delivered to Hungary through Ukraine, of which 1000 Mm</t>
    </r>
    <r>
      <rPr>
        <vertAlign val="superscript"/>
        <sz val="11"/>
        <color indexed="8"/>
        <rFont val="Arial"/>
        <family val="2"/>
      </rPr>
      <t>3</t>
    </r>
    <r>
      <rPr>
        <sz val="11"/>
        <color indexed="8"/>
        <rFont val="Arial"/>
        <family val="2"/>
      </rPr>
      <t xml:space="preserve"> is then delivered to Serbia.</t>
    </r>
  </si>
  <si>
    <r>
      <t>Hungary also receives 11 Mm</t>
    </r>
    <r>
      <rPr>
        <vertAlign val="superscript"/>
        <sz val="11"/>
        <color theme="1"/>
        <rFont val="Arial"/>
        <family val="2"/>
      </rPr>
      <t>3</t>
    </r>
    <r>
      <rPr>
        <sz val="11"/>
        <color theme="1"/>
        <rFont val="Arial"/>
        <family val="2"/>
      </rPr>
      <t xml:space="preserve"> of gas by pipeline from Austria which is </t>
    </r>
    <r>
      <rPr>
        <sz val="11"/>
        <color indexed="8"/>
        <rFont val="Arial"/>
        <family val="2"/>
      </rPr>
      <t>produced in Germany.</t>
    </r>
  </si>
  <si>
    <r>
      <t>Hungary also imports 2428 Mm</t>
    </r>
    <r>
      <rPr>
        <vertAlign val="superscript"/>
        <sz val="11"/>
        <color indexed="8"/>
        <rFont val="Arial"/>
        <family val="2"/>
      </rPr>
      <t>3</t>
    </r>
    <r>
      <rPr>
        <sz val="11"/>
        <color indexed="8"/>
        <rFont val="Arial"/>
        <family val="2"/>
      </rPr>
      <t xml:space="preserve"> from Other Former Soviet Union.</t>
    </r>
  </si>
  <si>
    <r>
      <t>Hungary exports 21 Mm</t>
    </r>
    <r>
      <rPr>
        <vertAlign val="superscript"/>
        <sz val="11"/>
        <color indexed="8"/>
        <rFont val="Arial"/>
        <family val="2"/>
      </rPr>
      <t>3</t>
    </r>
    <r>
      <rPr>
        <sz val="11"/>
        <color indexed="8"/>
        <rFont val="Arial"/>
        <family val="2"/>
      </rPr>
      <t xml:space="preserve"> of natural gas.</t>
    </r>
  </si>
  <si>
    <t>Used for electricity production at a petrochemical plant</t>
  </si>
  <si>
    <t>Natural gas flows</t>
  </si>
  <si>
    <t>Used to produce heat sold by an autoproducer heat plant</t>
  </si>
  <si>
    <r>
      <t>Production (Mm</t>
    </r>
    <r>
      <rPr>
        <b/>
        <vertAlign val="superscript"/>
        <sz val="11"/>
        <color indexed="8"/>
        <rFont val="Arial"/>
        <family val="2"/>
      </rPr>
      <t>3</t>
    </r>
    <r>
      <rPr>
        <b/>
        <sz val="11"/>
        <color indexed="8"/>
        <rFont val="Arial"/>
        <family val="2"/>
      </rPr>
      <t>) Standard conditions</t>
    </r>
  </si>
  <si>
    <r>
      <t>Million m</t>
    </r>
    <r>
      <rPr>
        <b/>
        <vertAlign val="superscript"/>
        <sz val="9"/>
        <rFont val="Arial"/>
        <family val="2"/>
      </rPr>
      <t>3</t>
    </r>
    <r>
      <rPr>
        <b/>
        <sz val="9"/>
        <rFont val="Arial"/>
        <family val="2"/>
      </rPr>
      <t xml:space="preserve"> 
(at 15°C, 760 mm Hg)</t>
    </r>
  </si>
  <si>
    <r>
      <t>average GCV 
(MJ/ m</t>
    </r>
    <r>
      <rPr>
        <b/>
        <vertAlign val="superscript"/>
        <sz val="11"/>
        <color indexed="8"/>
        <rFont val="Arial"/>
        <family val="2"/>
      </rPr>
      <t>3</t>
    </r>
    <r>
      <rPr>
        <b/>
        <sz val="11"/>
        <color indexed="8"/>
        <rFont val="Arial"/>
        <family val="2"/>
      </rPr>
      <t>)</t>
    </r>
  </si>
  <si>
    <r>
      <t xml:space="preserve"> GCV 
(MJ/ m</t>
    </r>
    <r>
      <rPr>
        <b/>
        <vertAlign val="superscript"/>
        <sz val="11"/>
        <color indexed="8"/>
        <rFont val="Arial"/>
        <family val="2"/>
      </rPr>
      <t>3</t>
    </r>
    <r>
      <rPr>
        <b/>
        <sz val="11"/>
        <color indexed="8"/>
        <rFont val="Arial"/>
        <family val="2"/>
      </rPr>
      <t>)</t>
    </r>
  </si>
  <si>
    <r>
      <t>Gross Calorific Value 
(MJ/ m</t>
    </r>
    <r>
      <rPr>
        <b/>
        <vertAlign val="superscript"/>
        <sz val="11"/>
        <color indexed="8"/>
        <rFont val="Arial"/>
        <family val="2"/>
      </rPr>
      <t>3</t>
    </r>
    <r>
      <rPr>
        <b/>
        <sz val="11"/>
        <color indexed="8"/>
        <rFont val="Arial"/>
        <family val="2"/>
      </rPr>
      <t>)</t>
    </r>
  </si>
  <si>
    <t xml:space="preserve">Part 2: Fill in the table "Supply of Natural Gas" below given the values and information from Part 1.  </t>
  </si>
  <si>
    <t>Weighted average for imports</t>
  </si>
  <si>
    <t>Used in blast furnaces to heat the furnace</t>
  </si>
  <si>
    <r>
      <t>Mm</t>
    </r>
    <r>
      <rPr>
        <vertAlign val="superscript"/>
        <sz val="10"/>
        <color indexed="8"/>
        <rFont val="Arial"/>
        <family val="2"/>
      </rPr>
      <t>3</t>
    </r>
    <r>
      <rPr>
        <sz val="10"/>
        <color indexed="8"/>
        <rFont val="Arial"/>
        <family val="2"/>
      </rPr>
      <t xml:space="preserve"> (15 °C, 1 atm)</t>
    </r>
  </si>
  <si>
    <r>
      <t>Mm</t>
    </r>
    <r>
      <rPr>
        <vertAlign val="superscript"/>
        <sz val="10"/>
        <color indexed="8"/>
        <rFont val="Arial"/>
        <family val="2"/>
      </rPr>
      <t>3</t>
    </r>
    <r>
      <rPr>
        <sz val="10"/>
        <color indexed="8"/>
        <rFont val="Arial"/>
        <family val="2"/>
      </rPr>
      <t xml:space="preserve"> (0 °C, 1 atm)</t>
    </r>
  </si>
  <si>
    <r>
      <t>Mm</t>
    </r>
    <r>
      <rPr>
        <vertAlign val="superscript"/>
        <sz val="10"/>
        <color indexed="8"/>
        <rFont val="Arial"/>
        <family val="2"/>
      </rPr>
      <t>3</t>
    </r>
    <r>
      <rPr>
        <sz val="10"/>
        <color indexed="8"/>
        <rFont val="Arial"/>
        <family val="2"/>
      </rPr>
      <t xml:space="preserve"> in Standard conditions</t>
    </r>
  </si>
  <si>
    <r>
      <t xml:space="preserve"> Mm</t>
    </r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 xml:space="preserve"> in Normal conditions</t>
    </r>
  </si>
  <si>
    <t>Exports regasified gas by pipeline</t>
  </si>
  <si>
    <t>Exercise GAS.2: Fill in the two tables below, “IMPORTS BY ORIGIN” and “EXPORTS BY DESTINATION” for Hungary, using the following information:</t>
  </si>
  <si>
    <t>Exercise GAS.3: Fill the table "Total Final Consumption by Sector" below, given the following consumption details for Statisland:</t>
  </si>
  <si>
    <t>Exercise GAS.6: Fill in the two tables below, “IMPORTS BY ORIGIN” and “EXPORTS BY DESTINATION” for Belgium, using the information given:</t>
  </si>
  <si>
    <t xml:space="preserve">Russia </t>
  </si>
  <si>
    <r>
      <t>Mm</t>
    </r>
    <r>
      <rPr>
        <vertAlign val="superscript"/>
        <sz val="10"/>
        <color indexed="8"/>
        <rFont val="Arial"/>
        <family val="2"/>
      </rPr>
      <t>3</t>
    </r>
    <r>
      <rPr>
        <sz val="10"/>
        <color indexed="8"/>
        <rFont val="Arial"/>
        <family val="2"/>
      </rPr>
      <t xml:space="preserve"> (20 °C, 1 atm)</t>
    </r>
  </si>
  <si>
    <r>
      <t>Gross Calorific values (MJ/m</t>
    </r>
    <r>
      <rPr>
        <b/>
        <vertAlign val="superscript"/>
        <sz val="11"/>
        <color indexed="8"/>
        <rFont val="Arial"/>
        <family val="2"/>
      </rPr>
      <t>3</t>
    </r>
    <r>
      <rPr>
        <b/>
        <sz val="11"/>
        <color indexed="8"/>
        <rFont val="Arial"/>
        <family val="2"/>
      </rPr>
      <t>)*</t>
    </r>
  </si>
  <si>
    <t>* GCV values are given for Standard Conditions.</t>
  </si>
  <si>
    <t>(20 °C, 1 atm)</t>
  </si>
  <si>
    <t>TJ</t>
  </si>
  <si>
    <t>Exercise GAS.5: Production and weighted calorific values.  Follow the steps below.</t>
  </si>
  <si>
    <t>EXERCISE GAS.1: Indigenous production.</t>
  </si>
  <si>
    <t>Part 1: Statisland has two sites of natural gas production (see below).  Calculate the indigenous production (fill in yellow cells). All quantities are measured in Standard Conditions</t>
  </si>
  <si>
    <t xml:space="preserve">Gas consumed in the natural gas industries for processing </t>
  </si>
  <si>
    <t>Opening Stock Level (Held abroad)</t>
  </si>
  <si>
    <t>Closing Stock Level (Held abroad)</t>
  </si>
  <si>
    <t>Closing Stock Level (National territory)</t>
  </si>
  <si>
    <t>Opening Stock Level (National territory)</t>
  </si>
  <si>
    <t>Note: all quantities are measured in Standard Conditions.</t>
  </si>
  <si>
    <r>
      <t>Slovenia delivers 150 Mm</t>
    </r>
    <r>
      <rPr>
        <vertAlign val="superscript"/>
        <sz val="11"/>
        <color theme="1"/>
        <rFont val="Arial"/>
        <family val="2"/>
      </rPr>
      <t>3</t>
    </r>
    <r>
      <rPr>
        <sz val="11"/>
        <color theme="1"/>
        <rFont val="Arial"/>
        <family val="2"/>
      </rPr>
      <t xml:space="preserve"> of gas produced in France to Hungary via </t>
    </r>
    <r>
      <rPr>
        <sz val="11"/>
        <color indexed="8"/>
        <rFont val="Arial"/>
        <family val="2"/>
      </rPr>
      <t xml:space="preserve">Italy.  </t>
    </r>
  </si>
  <si>
    <t>Used as fuel for manufacturing glass</t>
  </si>
  <si>
    <t>CONSUMPTION BY SECTOR</t>
  </si>
  <si>
    <t>Exercise GAS.4: Fill the table "Consumption by Sector" below, given the following consumption details for Statisland:</t>
  </si>
  <si>
    <t>Also, there is a stock build (on national territory)</t>
  </si>
  <si>
    <t>Part 1: Calculate total non associated gas production and total production, and the respective gross calorific values (fill in the yellow cells).</t>
  </si>
  <si>
    <t>Statisland: Natural Gas Production</t>
  </si>
  <si>
    <t>Statisland: Trade details</t>
  </si>
  <si>
    <t xml:space="preserve">BELGIUM IMPORTS And EXPORTS </t>
  </si>
  <si>
    <t>Impurities (e.g. water, helium, carbon dioxide, sand) extracted after processing</t>
  </si>
  <si>
    <t>Consumed as fuel in electricity plants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</si>
</sst>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#\ ##0;\-\-#\ ##0;\-\-"/>
    <numFmt numFmtId="165" formatCode="0______"/>
    <numFmt numFmtId="166" formatCode="_(* #,##0_);_(* \(#,##0\);_(* &quot;-&quot;??_);_(@_)"/>
    <numFmt numFmtId="167" formatCode="#,##0.0"/>
    <numFmt numFmtId="168" formatCode="0.000"/>
  </numFmts>
  <fonts count="45">
    <font>
      <sz val="11"/>
      <color theme="1"/>
      <name val="Calibri"/>
      <family val="2"/>
      <scheme val="minor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u/>
      <sz val="11"/>
      <color indexed="8"/>
      <name val="Arial"/>
      <family val="2"/>
    </font>
    <font>
      <b/>
      <sz val="14"/>
      <color indexed="18"/>
      <name val="Arial"/>
      <family val="2"/>
    </font>
    <font>
      <sz val="8"/>
      <name val="Arial"/>
      <family val="2"/>
    </font>
    <font>
      <sz val="8"/>
      <color indexed="9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b/>
      <sz val="11"/>
      <color indexed="60"/>
      <name val="Arial"/>
      <family val="2"/>
    </font>
    <font>
      <vertAlign val="superscript"/>
      <sz val="9"/>
      <name val="Arial"/>
      <family val="2"/>
    </font>
    <font>
      <b/>
      <vertAlign val="superscript"/>
      <sz val="9"/>
      <name val="Arial"/>
      <family val="2"/>
    </font>
    <font>
      <b/>
      <vertAlign val="superscript"/>
      <sz val="11"/>
      <color indexed="8"/>
      <name val="Arial"/>
      <family val="2"/>
    </font>
    <font>
      <b/>
      <vertAlign val="superscript"/>
      <sz val="11"/>
      <color indexed="60"/>
      <name val="Arial"/>
      <family val="2"/>
    </font>
    <font>
      <vertAlign val="superscript"/>
      <sz val="11"/>
      <color indexed="8"/>
      <name val="Arial"/>
      <family val="2"/>
    </font>
    <font>
      <vertAlign val="superscript"/>
      <sz val="10"/>
      <color indexed="8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rgb="FFC00000"/>
      <name val="Arial"/>
      <family val="2"/>
    </font>
    <font>
      <b/>
      <sz val="12"/>
      <color rgb="FFC00000"/>
      <name val="Arial"/>
      <family val="2"/>
    </font>
    <font>
      <b/>
      <sz val="12"/>
      <color rgb="FFFFFFFF"/>
      <name val="Arial"/>
      <family val="2"/>
    </font>
    <font>
      <i/>
      <sz val="12"/>
      <color rgb="FFFFFFFF"/>
      <name val="Arial"/>
      <family val="2"/>
    </font>
    <font>
      <sz val="12"/>
      <color rgb="FF336699"/>
      <name val="Arial"/>
      <family val="2"/>
    </font>
    <font>
      <i/>
      <sz val="12"/>
      <color rgb="FF336699"/>
      <name val="Arial"/>
      <family val="2"/>
    </font>
    <font>
      <sz val="10"/>
      <color theme="1"/>
      <name val="Arial"/>
      <family val="2"/>
    </font>
    <font>
      <b/>
      <sz val="12"/>
      <color indexed="12"/>
      <name val="Arial"/>
      <family val="2"/>
    </font>
    <font>
      <sz val="8"/>
      <color theme="1"/>
      <name val="Arial"/>
      <family val="2"/>
    </font>
    <font>
      <b/>
      <sz val="14"/>
      <name val="Arial"/>
      <family val="2"/>
    </font>
    <font>
      <vertAlign val="superscript"/>
      <sz val="10"/>
      <color theme="1"/>
      <name val="Arial"/>
      <family val="2"/>
    </font>
    <font>
      <vertAlign val="superscript"/>
      <sz val="11"/>
      <color theme="1"/>
      <name val="Arial"/>
      <family val="2"/>
    </font>
    <font>
      <b/>
      <i/>
      <sz val="11"/>
      <color rgb="FFFFFFFF"/>
      <name val="Arial"/>
      <family val="2"/>
    </font>
    <font>
      <b/>
      <sz val="11"/>
      <color rgb="FFFFFFFF"/>
      <name val="Arial"/>
      <family val="2"/>
    </font>
    <font>
      <i/>
      <sz val="11"/>
      <color rgb="FFFFFFFF"/>
      <name val="Arial"/>
      <family val="2"/>
    </font>
    <font>
      <i/>
      <sz val="11"/>
      <color rgb="FF336699"/>
      <name val="Arial"/>
      <family val="2"/>
    </font>
    <font>
      <sz val="11"/>
      <color rgb="FF336699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8EAEF"/>
        <bgColor indexed="64"/>
      </patternFill>
    </fill>
    <fill>
      <patternFill patternType="solid">
        <fgColor rgb="FF336699"/>
        <bgColor indexed="64"/>
      </patternFill>
    </fill>
    <fill>
      <patternFill patternType="solid">
        <fgColor rgb="FFCDD3DE"/>
        <bgColor indexed="64"/>
      </patternFill>
    </fill>
    <fill>
      <patternFill patternType="solid">
        <fgColor theme="0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23" fillId="0" borderId="0" applyFont="0" applyFill="0" applyBorder="0" applyAlignment="0" applyProtection="0"/>
    <xf numFmtId="0" fontId="4" fillId="2" borderId="1">
      <alignment horizontal="center" vertical="center"/>
    </xf>
  </cellStyleXfs>
  <cellXfs count="378">
    <xf numFmtId="0" fontId="0" fillId="0" borderId="0" xfId="0"/>
    <xf numFmtId="0" fontId="24" fillId="0" borderId="0" xfId="0" applyFont="1"/>
    <xf numFmtId="0" fontId="24" fillId="0" borderId="1" xfId="0" applyFont="1" applyBorder="1" applyAlignment="1">
      <alignment wrapText="1"/>
    </xf>
    <xf numFmtId="0" fontId="24" fillId="0" borderId="2" xfId="0" applyFont="1" applyBorder="1" applyAlignment="1">
      <alignment wrapText="1"/>
    </xf>
    <xf numFmtId="0" fontId="24" fillId="0" borderId="3" xfId="0" applyFont="1" applyBorder="1" applyAlignment="1">
      <alignment wrapText="1"/>
    </xf>
    <xf numFmtId="0" fontId="24" fillId="0" borderId="4" xfId="0" applyFont="1" applyBorder="1" applyAlignment="1">
      <alignment wrapText="1"/>
    </xf>
    <xf numFmtId="0" fontId="25" fillId="0" borderId="0" xfId="0" applyFont="1" applyFill="1" applyBorder="1" applyAlignment="1"/>
    <xf numFmtId="0" fontId="26" fillId="0" borderId="0" xfId="0" applyFont="1"/>
    <xf numFmtId="0" fontId="26" fillId="0" borderId="0" xfId="0" applyFont="1" applyAlignment="1">
      <alignment horizontal="left"/>
    </xf>
    <xf numFmtId="0" fontId="5" fillId="0" borderId="0" xfId="0" applyFont="1" applyProtection="1"/>
    <xf numFmtId="0" fontId="5" fillId="0" borderId="0" xfId="0" applyFont="1" applyAlignment="1" applyProtection="1">
      <alignment horizontal="center"/>
    </xf>
    <xf numFmtId="0" fontId="5" fillId="0" borderId="5" xfId="0" applyFont="1" applyBorder="1" applyProtection="1"/>
    <xf numFmtId="0" fontId="6" fillId="0" borderId="0" xfId="0" applyFont="1" applyFill="1" applyAlignment="1" applyProtection="1">
      <alignment horizontal="center" vertical="center"/>
      <protection hidden="1"/>
    </xf>
    <xf numFmtId="0" fontId="6" fillId="0" borderId="0" xfId="0" applyFont="1" applyFill="1" applyAlignment="1" applyProtection="1">
      <alignment horizontal="center" vertical="top"/>
      <protection hidden="1"/>
    </xf>
    <xf numFmtId="0" fontId="28" fillId="4" borderId="10" xfId="0" applyFont="1" applyFill="1" applyBorder="1"/>
    <xf numFmtId="0" fontId="28" fillId="4" borderId="1" xfId="0" applyFont="1" applyFill="1" applyBorder="1" applyAlignment="1">
      <alignment horizontal="right"/>
    </xf>
    <xf numFmtId="0" fontId="29" fillId="4" borderId="10" xfId="0" applyFont="1" applyFill="1" applyBorder="1"/>
    <xf numFmtId="0" fontId="29" fillId="4" borderId="1" xfId="0" applyFont="1" applyFill="1" applyBorder="1" applyAlignment="1">
      <alignment horizontal="right"/>
    </xf>
    <xf numFmtId="0" fontId="24" fillId="0" borderId="0" xfId="0" applyFont="1" applyAlignment="1"/>
    <xf numFmtId="0" fontId="8" fillId="0" borderId="11" xfId="0" applyFont="1" applyBorder="1" applyProtection="1"/>
    <xf numFmtId="0" fontId="6" fillId="0" borderId="11" xfId="0" applyFont="1" applyBorder="1" applyAlignment="1" applyProtection="1">
      <alignment horizontal="center"/>
    </xf>
    <xf numFmtId="0" fontId="9" fillId="0" borderId="11" xfId="0" applyFont="1" applyBorder="1" applyAlignment="1" applyProtection="1">
      <alignment horizontal="centerContinuous"/>
    </xf>
    <xf numFmtId="0" fontId="24" fillId="0" borderId="11" xfId="0" applyFont="1" applyBorder="1" applyAlignment="1" applyProtection="1">
      <alignment horizontal="centerContinuous"/>
    </xf>
    <xf numFmtId="0" fontId="8" fillId="0" borderId="11" xfId="0" applyFont="1" applyBorder="1" applyAlignment="1" applyProtection="1">
      <alignment horizontal="centerContinuous"/>
    </xf>
    <xf numFmtId="0" fontId="10" fillId="0" borderId="7" xfId="0" applyFont="1" applyBorder="1" applyAlignment="1" applyProtection="1">
      <alignment horizontal="centerContinuous" vertical="center"/>
    </xf>
    <xf numFmtId="0" fontId="10" fillId="0" borderId="12" xfId="0" applyFont="1" applyBorder="1" applyAlignment="1" applyProtection="1">
      <alignment horizontal="center" vertical="center" wrapText="1"/>
      <protection hidden="1"/>
    </xf>
    <xf numFmtId="0" fontId="10" fillId="0" borderId="12" xfId="0" applyFont="1" applyBorder="1" applyAlignment="1" applyProtection="1">
      <alignment horizontal="centerContinuous" vertical="center" wrapText="1"/>
      <protection hidden="1"/>
    </xf>
    <xf numFmtId="0" fontId="10" fillId="0" borderId="13" xfId="0" applyFont="1" applyBorder="1" applyAlignment="1" applyProtection="1">
      <alignment horizontal="centerContinuous" vertical="center" wrapText="1"/>
      <protection hidden="1"/>
    </xf>
    <xf numFmtId="0" fontId="11" fillId="0" borderId="8" xfId="0" applyFont="1" applyBorder="1" applyAlignment="1" applyProtection="1">
      <alignment horizontal="centerContinuous" vertical="center"/>
    </xf>
    <xf numFmtId="0" fontId="5" fillId="0" borderId="0" xfId="0" applyFont="1" applyBorder="1" applyAlignment="1" applyProtection="1">
      <alignment horizontal="center"/>
    </xf>
    <xf numFmtId="0" fontId="5" fillId="0" borderId="14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5" fillId="0" borderId="16" xfId="0" applyFont="1" applyBorder="1" applyAlignment="1" applyProtection="1">
      <alignment horizontal="center" vertical="center" wrapText="1"/>
    </xf>
    <xf numFmtId="0" fontId="12" fillId="0" borderId="8" xfId="0" quotePrefix="1" applyFont="1" applyBorder="1" applyAlignment="1" applyProtection="1">
      <alignment vertical="center"/>
      <protection hidden="1"/>
    </xf>
    <xf numFmtId="0" fontId="5" fillId="0" borderId="14" xfId="0" quotePrefix="1" applyFont="1" applyBorder="1" applyAlignment="1" applyProtection="1">
      <alignment horizontal="center" vertical="center"/>
    </xf>
    <xf numFmtId="3" fontId="12" fillId="0" borderId="12" xfId="0" applyNumberFormat="1" applyFont="1" applyFill="1" applyBorder="1" applyAlignment="1" applyProtection="1">
      <alignment vertical="center"/>
      <protection locked="0"/>
    </xf>
    <xf numFmtId="3" fontId="12" fillId="0" borderId="13" xfId="0" applyNumberFormat="1" applyFont="1" applyFill="1" applyBorder="1" applyAlignment="1" applyProtection="1">
      <alignment vertical="center"/>
    </xf>
    <xf numFmtId="0" fontId="13" fillId="0" borderId="17" xfId="0" applyFont="1" applyBorder="1" applyAlignment="1" applyProtection="1">
      <alignment horizontal="left" vertical="center" wrapText="1" indent="2"/>
      <protection hidden="1"/>
    </xf>
    <xf numFmtId="0" fontId="13" fillId="0" borderId="8" xfId="0" applyFont="1" applyBorder="1" applyAlignment="1" applyProtection="1">
      <alignment horizontal="left" vertical="center" indent="2"/>
      <protection hidden="1"/>
    </xf>
    <xf numFmtId="0" fontId="5" fillId="0" borderId="18" xfId="0" quotePrefix="1" applyFont="1" applyBorder="1" applyAlignment="1" applyProtection="1">
      <alignment horizontal="center" vertical="center"/>
    </xf>
    <xf numFmtId="0" fontId="13" fillId="0" borderId="17" xfId="0" applyFont="1" applyBorder="1" applyAlignment="1" applyProtection="1">
      <alignment horizontal="left" vertical="center" indent="2"/>
      <protection hidden="1"/>
    </xf>
    <xf numFmtId="0" fontId="12" fillId="0" borderId="8" xfId="0" applyFont="1" applyBorder="1" applyAlignment="1" applyProtection="1">
      <alignment horizontal="left" vertical="center"/>
      <protection hidden="1"/>
    </xf>
    <xf numFmtId="0" fontId="12" fillId="0" borderId="8" xfId="0" applyFont="1" applyBorder="1" applyAlignment="1" applyProtection="1">
      <alignment vertical="center"/>
      <protection hidden="1"/>
    </xf>
    <xf numFmtId="0" fontId="5" fillId="0" borderId="18" xfId="0" quotePrefix="1" applyFont="1" applyFill="1" applyBorder="1" applyAlignment="1" applyProtection="1">
      <alignment horizontal="center" vertical="center"/>
    </xf>
    <xf numFmtId="3" fontId="10" fillId="0" borderId="12" xfId="0" applyNumberFormat="1" applyFont="1" applyFill="1" applyBorder="1" applyAlignment="1" applyProtection="1">
      <alignment vertical="center"/>
    </xf>
    <xf numFmtId="3" fontId="10" fillId="0" borderId="13" xfId="0" applyNumberFormat="1" applyFont="1" applyFill="1" applyBorder="1" applyAlignment="1" applyProtection="1">
      <alignment vertical="center"/>
    </xf>
    <xf numFmtId="3" fontId="12" fillId="3" borderId="12" xfId="0" applyNumberFormat="1" applyFont="1" applyFill="1" applyBorder="1" applyAlignment="1" applyProtection="1">
      <alignment vertical="center"/>
    </xf>
    <xf numFmtId="3" fontId="12" fillId="3" borderId="13" xfId="0" applyNumberFormat="1" applyFont="1" applyFill="1" applyBorder="1" applyAlignment="1" applyProtection="1">
      <alignment vertical="center"/>
    </xf>
    <xf numFmtId="3" fontId="10" fillId="0" borderId="12" xfId="0" applyNumberFormat="1" applyFont="1" applyFill="1" applyBorder="1" applyAlignment="1" applyProtection="1">
      <alignment vertical="center"/>
      <protection locked="0"/>
    </xf>
    <xf numFmtId="0" fontId="10" fillId="0" borderId="7" xfId="0" applyFont="1" applyBorder="1" applyAlignment="1" applyProtection="1">
      <alignment vertical="center"/>
      <protection hidden="1"/>
    </xf>
    <xf numFmtId="0" fontId="5" fillId="0" borderId="0" xfId="0" applyFont="1" applyBorder="1" applyAlignment="1" applyProtection="1">
      <alignment horizontal="center" vertical="center"/>
    </xf>
    <xf numFmtId="3" fontId="12" fillId="0" borderId="0" xfId="0" applyNumberFormat="1" applyFont="1" applyFill="1" applyBorder="1" applyAlignment="1" applyProtection="1">
      <alignment vertical="center"/>
    </xf>
    <xf numFmtId="3" fontId="12" fillId="0" borderId="0" xfId="0" applyNumberFormat="1" applyFont="1" applyBorder="1" applyAlignment="1" applyProtection="1">
      <alignment vertical="center"/>
    </xf>
    <xf numFmtId="3" fontId="12" fillId="0" borderId="19" xfId="0" applyNumberFormat="1" applyFont="1" applyBorder="1" applyAlignment="1" applyProtection="1">
      <alignment vertical="center"/>
    </xf>
    <xf numFmtId="0" fontId="12" fillId="0" borderId="9" xfId="0" applyFont="1" applyBorder="1" applyAlignment="1" applyProtection="1">
      <alignment vertical="center"/>
      <protection hidden="1"/>
    </xf>
    <xf numFmtId="3" fontId="12" fillId="0" borderId="14" xfId="0" applyNumberFormat="1" applyFont="1" applyFill="1" applyBorder="1" applyAlignment="1" applyProtection="1">
      <alignment vertical="center"/>
      <protection locked="0"/>
    </xf>
    <xf numFmtId="3" fontId="12" fillId="0" borderId="20" xfId="0" applyNumberFormat="1" applyFont="1" applyFill="1" applyBorder="1" applyAlignment="1" applyProtection="1">
      <alignment vertical="center"/>
    </xf>
    <xf numFmtId="0" fontId="12" fillId="0" borderId="21" xfId="0" applyFont="1" applyBorder="1" applyAlignment="1" applyProtection="1">
      <alignment vertical="center"/>
      <protection hidden="1"/>
    </xf>
    <xf numFmtId="0" fontId="5" fillId="0" borderId="22" xfId="0" quotePrefix="1" applyFont="1" applyBorder="1" applyAlignment="1" applyProtection="1">
      <alignment horizontal="center" vertical="center"/>
    </xf>
    <xf numFmtId="3" fontId="12" fillId="0" borderId="22" xfId="0" applyNumberFormat="1" applyFont="1" applyFill="1" applyBorder="1" applyAlignment="1" applyProtection="1">
      <alignment vertical="center"/>
      <protection locked="0"/>
    </xf>
    <xf numFmtId="3" fontId="12" fillId="0" borderId="23" xfId="0" applyNumberFormat="1" applyFont="1" applyFill="1" applyBorder="1" applyAlignment="1" applyProtection="1">
      <alignment vertical="center"/>
    </xf>
    <xf numFmtId="0" fontId="12" fillId="0" borderId="0" xfId="0" applyFont="1" applyProtection="1"/>
    <xf numFmtId="0" fontId="5" fillId="0" borderId="0" xfId="0" applyFont="1" applyAlignment="1" applyProtection="1">
      <alignment horizontal="center" vertical="center"/>
    </xf>
    <xf numFmtId="3" fontId="12" fillId="0" borderId="0" xfId="0" applyNumberFormat="1" applyFont="1" applyAlignment="1" applyProtection="1">
      <alignment vertical="center"/>
    </xf>
    <xf numFmtId="0" fontId="10" fillId="0" borderId="0" xfId="0" applyFont="1" applyProtection="1">
      <protection hidden="1"/>
    </xf>
    <xf numFmtId="0" fontId="12" fillId="0" borderId="24" xfId="0" applyFont="1" applyBorder="1" applyAlignment="1" applyProtection="1">
      <alignment vertical="center"/>
      <protection hidden="1"/>
    </xf>
    <xf numFmtId="0" fontId="5" fillId="0" borderId="25" xfId="0" quotePrefix="1" applyFont="1" applyBorder="1" applyAlignment="1" applyProtection="1">
      <alignment horizontal="center" vertical="center"/>
    </xf>
    <xf numFmtId="3" fontId="12" fillId="0" borderId="25" xfId="0" applyNumberFormat="1" applyFont="1" applyBorder="1" applyAlignment="1" applyProtection="1">
      <alignment vertical="center"/>
      <protection locked="0"/>
    </xf>
    <xf numFmtId="3" fontId="12" fillId="3" borderId="25" xfId="0" applyNumberFormat="1" applyFont="1" applyFill="1" applyBorder="1" applyAlignment="1" applyProtection="1">
      <alignment vertical="center"/>
    </xf>
    <xf numFmtId="3" fontId="12" fillId="3" borderId="26" xfId="0" applyNumberFormat="1" applyFont="1" applyFill="1" applyBorder="1" applyAlignment="1" applyProtection="1">
      <alignment vertical="center"/>
    </xf>
    <xf numFmtId="3" fontId="12" fillId="0" borderId="22" xfId="0" applyNumberFormat="1" applyFont="1" applyBorder="1" applyAlignment="1" applyProtection="1">
      <alignment vertical="center"/>
      <protection locked="0"/>
    </xf>
    <xf numFmtId="3" fontId="12" fillId="3" borderId="22" xfId="0" applyNumberFormat="1" applyFont="1" applyFill="1" applyBorder="1" applyAlignment="1" applyProtection="1">
      <alignment vertical="center"/>
    </xf>
    <xf numFmtId="3" fontId="12" fillId="3" borderId="23" xfId="0" applyNumberFormat="1" applyFont="1" applyFill="1" applyBorder="1" applyAlignment="1" applyProtection="1">
      <alignment vertical="center"/>
    </xf>
    <xf numFmtId="0" fontId="10" fillId="0" borderId="0" xfId="0" applyFont="1" applyBorder="1" applyProtection="1">
      <protection hidden="1"/>
    </xf>
    <xf numFmtId="0" fontId="12" fillId="0" borderId="10" xfId="0" applyFont="1" applyBorder="1" applyAlignment="1" applyProtection="1">
      <alignment vertical="center"/>
      <protection hidden="1"/>
    </xf>
    <xf numFmtId="0" fontId="5" fillId="0" borderId="27" xfId="0" quotePrefix="1" applyFont="1" applyBorder="1" applyAlignment="1" applyProtection="1">
      <alignment horizontal="center" vertical="center"/>
    </xf>
    <xf numFmtId="3" fontId="12" fillId="0" borderId="27" xfId="0" applyNumberFormat="1" applyFont="1" applyBorder="1" applyAlignment="1" applyProtection="1">
      <alignment vertical="center"/>
      <protection locked="0"/>
    </xf>
    <xf numFmtId="3" fontId="12" fillId="3" borderId="27" xfId="0" applyNumberFormat="1" applyFont="1" applyFill="1" applyBorder="1" applyAlignment="1" applyProtection="1">
      <alignment vertical="center"/>
    </xf>
    <xf numFmtId="3" fontId="12" fillId="3" borderId="28" xfId="0" applyNumberFormat="1" applyFont="1" applyFill="1" applyBorder="1" applyAlignment="1" applyProtection="1">
      <alignment vertical="center"/>
    </xf>
    <xf numFmtId="0" fontId="8" fillId="0" borderId="0" xfId="0" applyFont="1" applyBorder="1" applyProtection="1"/>
    <xf numFmtId="164" fontId="8" fillId="0" borderId="0" xfId="0" applyNumberFormat="1" applyFont="1" applyBorder="1" applyAlignment="1" applyProtection="1">
      <alignment vertical="center"/>
    </xf>
    <xf numFmtId="0" fontId="9" fillId="0" borderId="0" xfId="0" applyFont="1" applyBorder="1" applyProtection="1">
      <protection hidden="1"/>
    </xf>
    <xf numFmtId="0" fontId="12" fillId="0" borderId="24" xfId="0" applyFont="1" applyBorder="1" applyAlignment="1" applyProtection="1">
      <alignment horizontal="left" vertical="center" indent="2"/>
      <protection hidden="1"/>
    </xf>
    <xf numFmtId="3" fontId="12" fillId="0" borderId="29" xfId="0" applyNumberFormat="1" applyFont="1" applyBorder="1" applyAlignment="1" applyProtection="1">
      <alignment vertical="center"/>
      <protection locked="0"/>
    </xf>
    <xf numFmtId="3" fontId="12" fillId="0" borderId="30" xfId="0" applyNumberFormat="1" applyFont="1" applyBorder="1" applyAlignment="1" applyProtection="1">
      <alignment vertical="center"/>
    </xf>
    <xf numFmtId="0" fontId="12" fillId="0" borderId="9" xfId="0" applyFont="1" applyBorder="1" applyAlignment="1" applyProtection="1">
      <alignment horizontal="left" vertical="center" indent="2"/>
      <protection hidden="1"/>
    </xf>
    <xf numFmtId="3" fontId="12" fillId="0" borderId="14" xfId="0" applyNumberFormat="1" applyFont="1" applyBorder="1" applyAlignment="1" applyProtection="1">
      <alignment vertical="center"/>
      <protection locked="0"/>
    </xf>
    <xf numFmtId="3" fontId="12" fillId="0" borderId="20" xfId="0" applyNumberFormat="1" applyFont="1" applyBorder="1" applyAlignment="1" applyProtection="1">
      <alignment vertical="center"/>
    </xf>
    <xf numFmtId="0" fontId="12" fillId="0" borderId="21" xfId="0" applyFont="1" applyBorder="1" applyAlignment="1" applyProtection="1">
      <alignment horizontal="left" vertical="center" indent="2"/>
      <protection hidden="1"/>
    </xf>
    <xf numFmtId="3" fontId="12" fillId="0" borderId="23" xfId="0" applyNumberFormat="1" applyFont="1" applyBorder="1" applyAlignment="1" applyProtection="1">
      <alignment vertical="center"/>
    </xf>
    <xf numFmtId="0" fontId="5" fillId="0" borderId="0" xfId="0" applyFont="1" applyBorder="1" applyProtection="1">
      <protection hidden="1"/>
    </xf>
    <xf numFmtId="164" fontId="8" fillId="0" borderId="0" xfId="0" applyNumberFormat="1" applyFont="1" applyBorder="1" applyProtection="1"/>
    <xf numFmtId="0" fontId="5" fillId="0" borderId="0" xfId="0" applyFont="1" applyProtection="1">
      <protection hidden="1"/>
    </xf>
    <xf numFmtId="0" fontId="8" fillId="0" borderId="0" xfId="0" applyFont="1" applyProtection="1"/>
    <xf numFmtId="0" fontId="24" fillId="0" borderId="0" xfId="0" applyFont="1" applyProtection="1"/>
    <xf numFmtId="0" fontId="8" fillId="0" borderId="0" xfId="0" applyFont="1" applyAlignment="1" applyProtection="1">
      <alignment horizontal="centerContinuous"/>
    </xf>
    <xf numFmtId="0" fontId="7" fillId="0" borderId="0" xfId="0" applyFont="1" applyAlignment="1" applyProtection="1">
      <alignment horizontal="centerContinuous" vertical="center"/>
    </xf>
    <xf numFmtId="0" fontId="12" fillId="0" borderId="6" xfId="0" applyFont="1" applyBorder="1" applyAlignment="1" applyProtection="1">
      <alignment horizontal="centerContinuous"/>
    </xf>
    <xf numFmtId="0" fontId="6" fillId="0" borderId="31" xfId="0" applyFont="1" applyBorder="1" applyAlignment="1" applyProtection="1">
      <alignment horizontal="center"/>
    </xf>
    <xf numFmtId="0" fontId="12" fillId="0" borderId="32" xfId="0" applyFont="1" applyBorder="1" applyAlignment="1" applyProtection="1">
      <alignment horizontal="centerContinuous" vertical="center"/>
      <protection hidden="1"/>
    </xf>
    <xf numFmtId="0" fontId="10" fillId="0" borderId="32" xfId="0" applyFont="1" applyBorder="1" applyAlignment="1" applyProtection="1">
      <alignment horizontal="centerContinuous" vertical="center"/>
    </xf>
    <xf numFmtId="0" fontId="10" fillId="0" borderId="7" xfId="0" applyFont="1" applyBorder="1" applyAlignment="1" applyProtection="1">
      <alignment horizontal="centerContinuous" vertical="top" wrapText="1"/>
      <protection hidden="1"/>
    </xf>
    <xf numFmtId="0" fontId="14" fillId="0" borderId="5" xfId="0" applyFont="1" applyBorder="1" applyAlignment="1" applyProtection="1">
      <alignment horizontal="center" vertical="top"/>
    </xf>
    <xf numFmtId="0" fontId="10" fillId="0" borderId="34" xfId="0" applyFont="1" applyBorder="1" applyAlignment="1" applyProtection="1">
      <alignment horizontal="center" vertical="center" wrapText="1"/>
      <protection hidden="1"/>
    </xf>
    <xf numFmtId="0" fontId="10" fillId="0" borderId="15" xfId="0" applyFont="1" applyBorder="1" applyAlignment="1" applyProtection="1">
      <alignment horizontal="center" vertical="center" wrapText="1"/>
      <protection hidden="1"/>
    </xf>
    <xf numFmtId="0" fontId="10" fillId="0" borderId="34" xfId="0" applyNumberFormat="1" applyFont="1" applyBorder="1" applyAlignment="1" applyProtection="1">
      <alignment horizontal="center" vertical="center" wrapText="1"/>
      <protection hidden="1"/>
    </xf>
    <xf numFmtId="0" fontId="10" fillId="0" borderId="15" xfId="0" applyNumberFormat="1" applyFont="1" applyBorder="1" applyAlignment="1" applyProtection="1">
      <alignment horizontal="center" vertical="center" wrapText="1"/>
      <protection hidden="1"/>
    </xf>
    <xf numFmtId="0" fontId="5" fillId="0" borderId="8" xfId="0" applyFont="1" applyBorder="1" applyAlignment="1" applyProtection="1">
      <alignment horizontal="centerContinuous"/>
    </xf>
    <xf numFmtId="0" fontId="5" fillId="0" borderId="12" xfId="0" applyFont="1" applyBorder="1" applyAlignment="1" applyProtection="1">
      <alignment horizontal="center"/>
    </xf>
    <xf numFmtId="0" fontId="5" fillId="0" borderId="34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Continuous"/>
    </xf>
    <xf numFmtId="0" fontId="12" fillId="0" borderId="9" xfId="0" applyFont="1" applyBorder="1" applyProtection="1">
      <protection hidden="1"/>
    </xf>
    <xf numFmtId="0" fontId="5" fillId="0" borderId="15" xfId="0" quotePrefix="1" applyNumberFormat="1" applyFont="1" applyBorder="1" applyAlignment="1" applyProtection="1">
      <alignment horizontal="center"/>
    </xf>
    <xf numFmtId="3" fontId="12" fillId="0" borderId="34" xfId="0" applyNumberFormat="1" applyFont="1" applyFill="1" applyBorder="1" applyAlignment="1" applyProtection="1">
      <protection locked="0"/>
    </xf>
    <xf numFmtId="3" fontId="12" fillId="0" borderId="15" xfId="0" applyNumberFormat="1" applyFont="1" applyFill="1" applyBorder="1" applyAlignment="1" applyProtection="1">
      <protection locked="0"/>
    </xf>
    <xf numFmtId="3" fontId="12" fillId="0" borderId="34" xfId="0" applyNumberFormat="1" applyFont="1" applyFill="1" applyBorder="1" applyAlignment="1" applyProtection="1">
      <alignment vertical="center"/>
      <protection locked="0"/>
    </xf>
    <xf numFmtId="3" fontId="12" fillId="0" borderId="15" xfId="0" applyNumberFormat="1" applyFont="1" applyFill="1" applyBorder="1" applyAlignment="1" applyProtection="1">
      <alignment vertical="center"/>
      <protection locked="0"/>
    </xf>
    <xf numFmtId="0" fontId="5" fillId="0" borderId="14" xfId="0" quotePrefix="1" applyNumberFormat="1" applyFont="1" applyBorder="1" applyAlignment="1" applyProtection="1">
      <alignment horizontal="center" vertical="center"/>
    </xf>
    <xf numFmtId="0" fontId="12" fillId="0" borderId="9" xfId="0" applyFont="1" applyBorder="1" applyAlignment="1" applyProtection="1">
      <protection hidden="1"/>
    </xf>
    <xf numFmtId="0" fontId="12" fillId="0" borderId="9" xfId="0" applyFont="1" applyBorder="1" applyAlignment="1" applyProtection="1">
      <alignment horizontal="left"/>
      <protection hidden="1"/>
    </xf>
    <xf numFmtId="0" fontId="12" fillId="0" borderId="35" xfId="0" applyFont="1" applyBorder="1" applyProtection="1">
      <protection hidden="1"/>
    </xf>
    <xf numFmtId="0" fontId="12" fillId="0" borderId="36" xfId="0" applyFont="1" applyBorder="1" applyProtection="1">
      <protection hidden="1"/>
    </xf>
    <xf numFmtId="0" fontId="12" fillId="0" borderId="36" xfId="0" applyFont="1" applyBorder="1" applyAlignment="1" applyProtection="1">
      <protection hidden="1"/>
    </xf>
    <xf numFmtId="0" fontId="12" fillId="0" borderId="35" xfId="0" applyFont="1" applyBorder="1" applyAlignment="1" applyProtection="1">
      <alignment horizontal="left"/>
      <protection hidden="1"/>
    </xf>
    <xf numFmtId="0" fontId="12" fillId="0" borderId="36" xfId="0" applyFont="1" applyBorder="1" applyAlignment="1" applyProtection="1">
      <alignment horizontal="left"/>
      <protection hidden="1"/>
    </xf>
    <xf numFmtId="0" fontId="12" fillId="0" borderId="36" xfId="0" applyFont="1" applyBorder="1" applyAlignment="1" applyProtection="1">
      <alignment wrapText="1"/>
      <protection hidden="1"/>
    </xf>
    <xf numFmtId="0" fontId="12" fillId="0" borderId="35" xfId="0" applyFont="1" applyBorder="1" applyAlignment="1" applyProtection="1">
      <protection hidden="1"/>
    </xf>
    <xf numFmtId="0" fontId="13" fillId="0" borderId="7" xfId="0" applyFont="1" applyBorder="1" applyAlignment="1" applyProtection="1">
      <alignment vertical="center"/>
      <protection hidden="1"/>
    </xf>
    <xf numFmtId="0" fontId="5" fillId="0" borderId="37" xfId="0" quotePrefix="1" applyNumberFormat="1" applyFont="1" applyBorder="1" applyAlignment="1" applyProtection="1">
      <alignment horizontal="center" vertical="center"/>
    </xf>
    <xf numFmtId="3" fontId="12" fillId="0" borderId="38" xfId="0" applyNumberFormat="1" applyFont="1" applyFill="1" applyBorder="1" applyAlignment="1" applyProtection="1">
      <alignment vertical="center"/>
      <protection locked="0"/>
    </xf>
    <xf numFmtId="3" fontId="12" fillId="0" borderId="5" xfId="0" applyNumberFormat="1" applyFont="1" applyFill="1" applyBorder="1" applyAlignment="1" applyProtection="1">
      <alignment vertical="center"/>
      <protection locked="0"/>
    </xf>
    <xf numFmtId="0" fontId="10" fillId="0" borderId="39" xfId="0" applyFont="1" applyBorder="1" applyAlignment="1" applyProtection="1">
      <alignment vertical="center"/>
      <protection hidden="1"/>
    </xf>
    <xf numFmtId="0" fontId="5" fillId="0" borderId="40" xfId="0" quotePrefix="1" applyNumberFormat="1" applyFont="1" applyBorder="1" applyAlignment="1" applyProtection="1">
      <alignment horizontal="center" vertical="center"/>
    </xf>
    <xf numFmtId="3" fontId="10" fillId="0" borderId="41" xfId="0" applyNumberFormat="1" applyFont="1" applyFill="1" applyBorder="1" applyAlignment="1" applyProtection="1">
      <alignment vertical="center"/>
    </xf>
    <xf numFmtId="3" fontId="10" fillId="0" borderId="40" xfId="0" applyNumberFormat="1" applyFont="1" applyFill="1" applyBorder="1" applyAlignment="1" applyProtection="1">
      <alignment vertical="center"/>
    </xf>
    <xf numFmtId="0" fontId="12" fillId="0" borderId="0" xfId="0" applyFont="1" applyProtection="1">
      <protection hidden="1"/>
    </xf>
    <xf numFmtId="0" fontId="12" fillId="0" borderId="0" xfId="0" applyFont="1" applyBorder="1" applyProtection="1">
      <protection hidden="1"/>
    </xf>
    <xf numFmtId="164" fontId="5" fillId="0" borderId="0" xfId="0" applyNumberFormat="1" applyFont="1" applyProtection="1"/>
    <xf numFmtId="0" fontId="13" fillId="0" borderId="42" xfId="0" applyFont="1" applyBorder="1" applyAlignment="1" applyProtection="1">
      <alignment horizontal="left"/>
      <protection hidden="1"/>
    </xf>
    <xf numFmtId="0" fontId="5" fillId="0" borderId="22" xfId="0" quotePrefix="1" applyNumberFormat="1" applyFont="1" applyBorder="1" applyAlignment="1" applyProtection="1">
      <alignment horizontal="center"/>
    </xf>
    <xf numFmtId="3" fontId="12" fillId="0" borderId="43" xfId="0" applyNumberFormat="1" applyFont="1" applyFill="1" applyBorder="1" applyAlignment="1" applyProtection="1">
      <protection locked="0"/>
    </xf>
    <xf numFmtId="3" fontId="12" fillId="0" borderId="44" xfId="0" applyNumberFormat="1" applyFont="1" applyFill="1" applyBorder="1" applyAlignment="1" applyProtection="1">
      <protection locked="0"/>
    </xf>
    <xf numFmtId="0" fontId="10" fillId="0" borderId="10" xfId="0" applyFont="1" applyBorder="1" applyAlignment="1" applyProtection="1">
      <alignment horizontal="left" vertical="center"/>
      <protection hidden="1"/>
    </xf>
    <xf numFmtId="0" fontId="5" fillId="0" borderId="27" xfId="0" quotePrefix="1" applyNumberFormat="1" applyFont="1" applyBorder="1" applyAlignment="1" applyProtection="1">
      <alignment horizontal="center" vertical="center"/>
    </xf>
    <xf numFmtId="0" fontId="8" fillId="0" borderId="6" xfId="0" applyFont="1" applyBorder="1" applyProtection="1"/>
    <xf numFmtId="0" fontId="5" fillId="0" borderId="31" xfId="0" applyFont="1" applyBorder="1" applyAlignment="1" applyProtection="1">
      <alignment horizontal="center"/>
    </xf>
    <xf numFmtId="0" fontId="8" fillId="0" borderId="45" xfId="0" applyFont="1" applyBorder="1" applyAlignment="1" applyProtection="1">
      <alignment horizontal="centerContinuous" vertical="center" wrapText="1"/>
      <protection hidden="1"/>
    </xf>
    <xf numFmtId="0" fontId="8" fillId="0" borderId="7" xfId="0" applyFont="1" applyBorder="1" applyProtection="1"/>
    <xf numFmtId="0" fontId="5" fillId="0" borderId="5" xfId="0" applyFont="1" applyBorder="1" applyAlignment="1" applyProtection="1">
      <alignment horizontal="center"/>
    </xf>
    <xf numFmtId="0" fontId="5" fillId="0" borderId="8" xfId="0" applyFont="1" applyBorder="1" applyProtection="1"/>
    <xf numFmtId="0" fontId="5" fillId="0" borderId="20" xfId="0" applyFont="1" applyBorder="1" applyAlignment="1" applyProtection="1">
      <alignment horizontal="centerContinuous"/>
    </xf>
    <xf numFmtId="0" fontId="9" fillId="0" borderId="9" xfId="0" applyFont="1" applyBorder="1" applyAlignment="1" applyProtection="1">
      <alignment horizontal="left" vertical="center"/>
      <protection hidden="1"/>
    </xf>
    <xf numFmtId="0" fontId="5" fillId="0" borderId="18" xfId="0" quotePrefix="1" applyNumberFormat="1" applyFont="1" applyBorder="1" applyAlignment="1" applyProtection="1">
      <alignment horizontal="center" vertical="center"/>
    </xf>
    <xf numFmtId="3" fontId="10" fillId="0" borderId="46" xfId="0" applyNumberFormat="1" applyFont="1" applyFill="1" applyBorder="1" applyAlignment="1" applyProtection="1">
      <alignment vertical="center"/>
    </xf>
    <xf numFmtId="0" fontId="10" fillId="0" borderId="9" xfId="0" applyFont="1" applyBorder="1" applyAlignment="1" applyProtection="1">
      <alignment horizontal="left" vertical="center" indent="1"/>
      <protection hidden="1"/>
    </xf>
    <xf numFmtId="3" fontId="10" fillId="0" borderId="20" xfId="0" applyNumberFormat="1" applyFont="1" applyFill="1" applyBorder="1" applyAlignment="1" applyProtection="1">
      <alignment vertical="center"/>
    </xf>
    <xf numFmtId="3" fontId="12" fillId="0" borderId="20" xfId="0" applyNumberFormat="1" applyFont="1" applyFill="1" applyBorder="1" applyAlignment="1" applyProtection="1">
      <alignment vertical="center"/>
      <protection locked="0"/>
    </xf>
    <xf numFmtId="3" fontId="12" fillId="0" borderId="20" xfId="0" applyNumberFormat="1" applyFont="1" applyBorder="1" applyAlignment="1" applyProtection="1">
      <alignment vertical="center"/>
      <protection locked="0"/>
    </xf>
    <xf numFmtId="0" fontId="12" fillId="0" borderId="9" xfId="0" applyFont="1" applyBorder="1" applyAlignment="1" applyProtection="1">
      <alignment horizontal="left" vertical="center" wrapText="1" indent="2"/>
      <protection hidden="1"/>
    </xf>
    <xf numFmtId="0" fontId="10" fillId="0" borderId="17" xfId="0" applyFont="1" applyBorder="1" applyAlignment="1" applyProtection="1">
      <alignment horizontal="left" vertical="center" indent="1"/>
      <protection hidden="1"/>
    </xf>
    <xf numFmtId="3" fontId="10" fillId="0" borderId="20" xfId="0" applyNumberFormat="1" applyFont="1" applyBorder="1" applyAlignment="1" applyProtection="1">
      <alignment vertical="center"/>
      <protection locked="0"/>
    </xf>
    <xf numFmtId="0" fontId="10" fillId="0" borderId="21" xfId="0" applyFont="1" applyBorder="1" applyAlignment="1" applyProtection="1">
      <alignment horizontal="left" vertical="center" indent="1"/>
      <protection hidden="1"/>
    </xf>
    <xf numFmtId="0" fontId="5" fillId="0" borderId="22" xfId="0" quotePrefix="1" applyNumberFormat="1" applyFont="1" applyBorder="1" applyAlignment="1" applyProtection="1">
      <alignment horizontal="center" vertical="center"/>
    </xf>
    <xf numFmtId="3" fontId="10" fillId="0" borderId="23" xfId="0" applyNumberFormat="1" applyFont="1" applyBorder="1" applyAlignment="1" applyProtection="1">
      <alignment vertical="center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0" fontId="14" fillId="0" borderId="0" xfId="0" applyFont="1" applyAlignment="1" applyProtection="1">
      <alignment horizontal="center"/>
    </xf>
    <xf numFmtId="0" fontId="25" fillId="0" borderId="10" xfId="0" applyFont="1" applyBorder="1"/>
    <xf numFmtId="0" fontId="25" fillId="0" borderId="0" xfId="0" applyFont="1" applyBorder="1"/>
    <xf numFmtId="0" fontId="24" fillId="0" borderId="0" xfId="0" applyFont="1" applyBorder="1"/>
    <xf numFmtId="0" fontId="24" fillId="0" borderId="6" xfId="0" applyFont="1" applyBorder="1"/>
    <xf numFmtId="0" fontId="24" fillId="0" borderId="42" xfId="0" applyFont="1" applyBorder="1"/>
    <xf numFmtId="0" fontId="25" fillId="0" borderId="0" xfId="0" applyFont="1" applyFill="1" applyBorder="1"/>
    <xf numFmtId="0" fontId="24" fillId="0" borderId="0" xfId="0" applyFont="1" applyBorder="1" applyAlignment="1">
      <alignment wrapText="1"/>
    </xf>
    <xf numFmtId="0" fontId="24" fillId="0" borderId="11" xfId="0" applyFont="1" applyBorder="1" applyAlignment="1">
      <alignment wrapText="1"/>
    </xf>
    <xf numFmtId="0" fontId="24" fillId="4" borderId="6" xfId="0" applyFont="1" applyFill="1" applyBorder="1"/>
    <xf numFmtId="0" fontId="24" fillId="4" borderId="50" xfId="0" applyFont="1" applyFill="1" applyBorder="1"/>
    <xf numFmtId="0" fontId="24" fillId="4" borderId="51" xfId="0" applyFont="1" applyFill="1" applyBorder="1"/>
    <xf numFmtId="0" fontId="24" fillId="4" borderId="42" xfId="0" applyFont="1" applyFill="1" applyBorder="1"/>
    <xf numFmtId="0" fontId="24" fillId="4" borderId="11" xfId="0" applyFont="1" applyFill="1" applyBorder="1"/>
    <xf numFmtId="0" fontId="24" fillId="4" borderId="4" xfId="0" applyFont="1" applyFill="1" applyBorder="1"/>
    <xf numFmtId="0" fontId="24" fillId="0" borderId="0" xfId="0" applyFont="1" applyFill="1" applyAlignment="1"/>
    <xf numFmtId="0" fontId="27" fillId="0" borderId="0" xfId="0" applyFont="1" applyBorder="1" applyAlignment="1">
      <alignment vertical="top" wrapText="1"/>
    </xf>
    <xf numFmtId="0" fontId="26" fillId="0" borderId="0" xfId="0" applyFont="1" applyBorder="1" applyAlignment="1">
      <alignment horizontal="left"/>
    </xf>
    <xf numFmtId="0" fontId="27" fillId="0" borderId="0" xfId="0" applyFont="1" applyBorder="1" applyAlignment="1">
      <alignment horizontal="right" vertical="center" wrapText="1"/>
    </xf>
    <xf numFmtId="166" fontId="24" fillId="4" borderId="50" xfId="1" applyNumberFormat="1" applyFont="1" applyFill="1" applyBorder="1"/>
    <xf numFmtId="166" fontId="24" fillId="4" borderId="11" xfId="1" applyNumberFormat="1" applyFont="1" applyFill="1" applyBorder="1"/>
    <xf numFmtId="166" fontId="24" fillId="0" borderId="0" xfId="1" applyNumberFormat="1" applyFont="1"/>
    <xf numFmtId="0" fontId="24" fillId="0" borderId="0" xfId="0" applyFont="1" applyFill="1"/>
    <xf numFmtId="0" fontId="31" fillId="0" borderId="0" xfId="0" applyFont="1" applyFill="1" applyBorder="1" applyAlignment="1">
      <alignment horizontal="left" vertical="top" wrapText="1" readingOrder="1"/>
    </xf>
    <xf numFmtId="0" fontId="33" fillId="0" borderId="0" xfId="0" applyFont="1" applyFill="1" applyBorder="1" applyAlignment="1">
      <alignment horizontal="left" vertical="top" readingOrder="1"/>
    </xf>
    <xf numFmtId="0" fontId="26" fillId="0" borderId="0" xfId="0" applyFont="1" applyFill="1" applyBorder="1" applyAlignment="1">
      <alignment horizontal="center" vertical="center"/>
    </xf>
    <xf numFmtId="167" fontId="12" fillId="0" borderId="12" xfId="0" applyNumberFormat="1" applyFont="1" applyFill="1" applyBorder="1" applyAlignment="1" applyProtection="1">
      <alignment vertical="center"/>
      <protection locked="0"/>
    </xf>
    <xf numFmtId="167" fontId="10" fillId="0" borderId="12" xfId="0" applyNumberFormat="1" applyFont="1" applyFill="1" applyBorder="1" applyAlignment="1" applyProtection="1">
      <alignment vertical="center"/>
    </xf>
    <xf numFmtId="167" fontId="12" fillId="3" borderId="12" xfId="0" applyNumberFormat="1" applyFont="1" applyFill="1" applyBorder="1" applyAlignment="1" applyProtection="1">
      <alignment vertical="center"/>
    </xf>
    <xf numFmtId="167" fontId="10" fillId="0" borderId="12" xfId="0" applyNumberFormat="1" applyFont="1" applyFill="1" applyBorder="1" applyAlignment="1" applyProtection="1">
      <alignment vertical="center"/>
      <protection locked="0"/>
    </xf>
    <xf numFmtId="167" fontId="12" fillId="0" borderId="0" xfId="0" applyNumberFormat="1" applyFont="1" applyBorder="1" applyAlignment="1" applyProtection="1">
      <alignment vertical="center"/>
    </xf>
    <xf numFmtId="167" fontId="12" fillId="0" borderId="14" xfId="0" applyNumberFormat="1" applyFont="1" applyFill="1" applyBorder="1" applyAlignment="1" applyProtection="1">
      <alignment vertical="center"/>
      <protection locked="0"/>
    </xf>
    <xf numFmtId="167" fontId="12" fillId="0" borderId="22" xfId="0" applyNumberFormat="1" applyFont="1" applyFill="1" applyBorder="1" applyAlignment="1" applyProtection="1">
      <alignment vertical="center"/>
      <protection locked="0"/>
    </xf>
    <xf numFmtId="0" fontId="34" fillId="0" borderId="0" xfId="0" applyFont="1" applyFill="1" applyAlignment="1"/>
    <xf numFmtId="0" fontId="0" fillId="0" borderId="0" xfId="0"/>
    <xf numFmtId="0" fontId="12" fillId="0" borderId="45" xfId="0" applyFont="1" applyBorder="1" applyAlignment="1" applyProtection="1">
      <alignment horizontal="centerContinuous" vertical="center"/>
    </xf>
    <xf numFmtId="0" fontId="10" fillId="0" borderId="16" xfId="0" applyFont="1" applyBorder="1" applyAlignment="1" applyProtection="1">
      <alignment horizontal="center" vertical="center" wrapText="1"/>
      <protection hidden="1"/>
    </xf>
    <xf numFmtId="3" fontId="12" fillId="0" borderId="16" xfId="0" applyNumberFormat="1" applyFont="1" applyFill="1" applyBorder="1" applyAlignment="1" applyProtection="1">
      <protection locked="0"/>
    </xf>
    <xf numFmtId="3" fontId="12" fillId="0" borderId="4" xfId="0" applyNumberFormat="1" applyFont="1" applyFill="1" applyBorder="1" applyAlignment="1" applyProtection="1">
      <protection locked="0"/>
    </xf>
    <xf numFmtId="0" fontId="27" fillId="0" borderId="0" xfId="0" applyFont="1" applyBorder="1" applyAlignment="1">
      <alignment vertical="top" wrapText="1"/>
    </xf>
    <xf numFmtId="0" fontId="27" fillId="0" borderId="0" xfId="0" applyFont="1" applyBorder="1" applyAlignment="1">
      <alignment horizontal="center" vertical="top" wrapText="1"/>
    </xf>
    <xf numFmtId="0" fontId="26" fillId="0" borderId="0" xfId="0" applyFont="1" applyFill="1" applyBorder="1" applyAlignment="1">
      <alignment vertical="center"/>
    </xf>
    <xf numFmtId="0" fontId="12" fillId="0" borderId="0" xfId="0" applyFont="1" applyBorder="1" applyAlignment="1" applyProtection="1">
      <alignment vertical="center"/>
      <protection hidden="1"/>
    </xf>
    <xf numFmtId="0" fontId="5" fillId="0" borderId="0" xfId="0" applyFont="1" applyBorder="1" applyAlignment="1" applyProtection="1">
      <alignment horizontal="centerContinuous"/>
    </xf>
    <xf numFmtId="0" fontId="5" fillId="0" borderId="0" xfId="0" quotePrefix="1" applyNumberFormat="1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vertical="center"/>
      <protection hidden="1"/>
    </xf>
    <xf numFmtId="166" fontId="24" fillId="6" borderId="52" xfId="1" applyNumberFormat="1" applyFont="1" applyFill="1" applyBorder="1"/>
    <xf numFmtId="166" fontId="24" fillId="6" borderId="52" xfId="0" applyNumberFormat="1" applyFont="1" applyFill="1" applyBorder="1"/>
    <xf numFmtId="166" fontId="24" fillId="6" borderId="3" xfId="1" applyNumberFormat="1" applyFont="1" applyFill="1" applyBorder="1"/>
    <xf numFmtId="166" fontId="24" fillId="6" borderId="3" xfId="0" applyNumberFormat="1" applyFont="1" applyFill="1" applyBorder="1"/>
    <xf numFmtId="0" fontId="25" fillId="0" borderId="0" xfId="0" applyFont="1"/>
    <xf numFmtId="166" fontId="25" fillId="6" borderId="1" xfId="1" applyNumberFormat="1" applyFont="1" applyFill="1" applyBorder="1"/>
    <xf numFmtId="166" fontId="25" fillId="6" borderId="2" xfId="1" applyNumberFormat="1" applyFont="1" applyFill="1" applyBorder="1"/>
    <xf numFmtId="0" fontId="24" fillId="4" borderId="4" xfId="0" applyFont="1" applyFill="1" applyBorder="1" applyAlignment="1">
      <alignment wrapText="1"/>
    </xf>
    <xf numFmtId="0" fontId="34" fillId="0" borderId="0" xfId="0" applyFont="1"/>
    <xf numFmtId="0" fontId="36" fillId="0" borderId="6" xfId="0" applyFont="1" applyFill="1" applyBorder="1" applyAlignment="1">
      <alignment vertical="center" wrapText="1"/>
    </xf>
    <xf numFmtId="0" fontId="24" fillId="0" borderId="0" xfId="0" applyFont="1" applyAlignment="1">
      <alignment horizontal="left"/>
    </xf>
    <xf numFmtId="0" fontId="34" fillId="0" borderId="0" xfId="0" applyFont="1" applyFill="1" applyAlignment="1">
      <alignment vertical="center"/>
    </xf>
    <xf numFmtId="0" fontId="24" fillId="0" borderId="0" xfId="0" applyFont="1" applyFill="1" applyAlignment="1">
      <alignment vertical="center"/>
    </xf>
    <xf numFmtId="0" fontId="30" fillId="0" borderId="0" xfId="0" applyFont="1" applyFill="1" applyBorder="1" applyAlignment="1">
      <alignment horizontal="left" vertical="center" wrapText="1"/>
    </xf>
    <xf numFmtId="0" fontId="32" fillId="0" borderId="0" xfId="0" applyFont="1" applyFill="1" applyBorder="1" applyAlignment="1">
      <alignment horizontal="left" vertical="center" wrapText="1"/>
    </xf>
    <xf numFmtId="0" fontId="24" fillId="0" borderId="0" xfId="0" applyFont="1" applyFill="1" applyAlignment="1">
      <alignment horizontal="left" vertical="center"/>
    </xf>
    <xf numFmtId="0" fontId="34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4" fillId="0" borderId="0" xfId="0" applyFont="1" applyAlignment="1">
      <alignment horizontal="left" vertical="center"/>
    </xf>
    <xf numFmtId="0" fontId="5" fillId="0" borderId="31" xfId="0" applyFont="1" applyBorder="1" applyAlignment="1" applyProtection="1">
      <alignment horizontal="left"/>
    </xf>
    <xf numFmtId="0" fontId="8" fillId="0" borderId="33" xfId="0" applyFont="1" applyBorder="1" applyAlignment="1" applyProtection="1">
      <alignment horizontal="centerContinuous" vertical="center" wrapText="1"/>
      <protection hidden="1"/>
    </xf>
    <xf numFmtId="0" fontId="8" fillId="0" borderId="45" xfId="0" applyFont="1" applyBorder="1" applyAlignment="1" applyProtection="1">
      <alignment horizontal="centerContinuous" vertical="center"/>
    </xf>
    <xf numFmtId="0" fontId="5" fillId="0" borderId="5" xfId="0" applyFont="1" applyBorder="1" applyAlignment="1" applyProtection="1">
      <alignment horizontal="left"/>
    </xf>
    <xf numFmtId="0" fontId="9" fillId="0" borderId="34" xfId="0" applyFont="1" applyBorder="1" applyAlignment="1" applyProtection="1">
      <alignment horizontal="centerContinuous" vertical="center"/>
      <protection hidden="1"/>
    </xf>
    <xf numFmtId="0" fontId="9" fillId="0" borderId="47" xfId="0" applyFont="1" applyBorder="1" applyAlignment="1" applyProtection="1">
      <alignment horizontal="centerContinuous" vertical="center"/>
      <protection hidden="1"/>
    </xf>
    <xf numFmtId="0" fontId="5" fillId="0" borderId="12" xfId="0" applyFont="1" applyBorder="1" applyAlignment="1" applyProtection="1">
      <alignment horizontal="left"/>
    </xf>
    <xf numFmtId="0" fontId="5" fillId="0" borderId="34" xfId="0" applyFont="1" applyBorder="1" applyAlignment="1" applyProtection="1">
      <alignment horizontal="centerContinuous" vertical="center"/>
    </xf>
    <xf numFmtId="0" fontId="5" fillId="0" borderId="16" xfId="0" applyFont="1" applyBorder="1" applyAlignment="1" applyProtection="1">
      <alignment horizontal="centerContinuous" vertical="center"/>
    </xf>
    <xf numFmtId="0" fontId="10" fillId="0" borderId="9" xfId="0" applyFont="1" applyBorder="1" applyAlignment="1" applyProtection="1">
      <alignment horizontal="left" vertical="center"/>
      <protection hidden="1"/>
    </xf>
    <xf numFmtId="0" fontId="5" fillId="0" borderId="15" xfId="0" quotePrefix="1" applyNumberFormat="1" applyFont="1" applyBorder="1" applyAlignment="1" applyProtection="1">
      <alignment horizontal="center" vertical="center"/>
    </xf>
    <xf numFmtId="3" fontId="10" fillId="0" borderId="48" xfId="0" applyNumberFormat="1" applyFont="1" applyFill="1" applyBorder="1" applyProtection="1"/>
    <xf numFmtId="3" fontId="10" fillId="0" borderId="13" xfId="0" applyNumberFormat="1" applyFont="1" applyFill="1" applyBorder="1" applyAlignment="1" applyProtection="1"/>
    <xf numFmtId="165" fontId="10" fillId="0" borderId="9" xfId="0" applyNumberFormat="1" applyFont="1" applyBorder="1" applyAlignment="1" applyProtection="1">
      <alignment horizontal="left" vertical="center" indent="1"/>
      <protection hidden="1"/>
    </xf>
    <xf numFmtId="0" fontId="5" fillId="0" borderId="12" xfId="0" quotePrefix="1" applyNumberFormat="1" applyFont="1" applyBorder="1" applyAlignment="1" applyProtection="1">
      <alignment horizontal="center" vertical="center"/>
    </xf>
    <xf numFmtId="3" fontId="10" fillId="0" borderId="34" xfId="0" applyNumberFormat="1" applyFont="1" applyFill="1" applyBorder="1" applyProtection="1"/>
    <xf numFmtId="3" fontId="10" fillId="0" borderId="16" xfId="0" applyNumberFormat="1" applyFont="1" applyFill="1" applyBorder="1" applyAlignment="1" applyProtection="1"/>
    <xf numFmtId="165" fontId="12" fillId="0" borderId="9" xfId="0" applyNumberFormat="1" applyFont="1" applyBorder="1" applyAlignment="1" applyProtection="1">
      <alignment horizontal="left" vertical="center" wrapText="1" indent="2"/>
      <protection hidden="1"/>
    </xf>
    <xf numFmtId="3" fontId="12" fillId="0" borderId="48" xfId="0" applyNumberFormat="1" applyFont="1" applyFill="1" applyBorder="1" applyProtection="1">
      <protection locked="0"/>
    </xf>
    <xf numFmtId="3" fontId="12" fillId="0" borderId="13" xfId="0" applyNumberFormat="1" applyFont="1" applyFill="1" applyBorder="1" applyAlignment="1" applyProtection="1">
      <protection locked="0"/>
    </xf>
    <xf numFmtId="165" fontId="13" fillId="0" borderId="9" xfId="0" applyNumberFormat="1" applyFont="1" applyBorder="1" applyAlignment="1" applyProtection="1">
      <alignment horizontal="left" vertical="center" wrapText="1" indent="3"/>
      <protection hidden="1"/>
    </xf>
    <xf numFmtId="3" fontId="12" fillId="0" borderId="48" xfId="0" applyNumberFormat="1" applyFont="1" applyBorder="1" applyProtection="1">
      <protection locked="0"/>
    </xf>
    <xf numFmtId="3" fontId="12" fillId="0" borderId="13" xfId="0" applyNumberFormat="1" applyFont="1" applyBorder="1" applyAlignment="1" applyProtection="1">
      <protection locked="0"/>
    </xf>
    <xf numFmtId="165" fontId="12" fillId="0" borderId="49" xfId="0" applyNumberFormat="1" applyFont="1" applyBorder="1" applyAlignment="1" applyProtection="1">
      <alignment horizontal="left" vertical="center" wrapText="1" indent="2"/>
      <protection hidden="1"/>
    </xf>
    <xf numFmtId="3" fontId="12" fillId="0" borderId="34" xfId="0" applyNumberFormat="1" applyFont="1" applyBorder="1" applyProtection="1">
      <protection locked="0"/>
    </xf>
    <xf numFmtId="3" fontId="12" fillId="0" borderId="16" xfId="0" applyNumberFormat="1" applyFont="1" applyBorder="1" applyAlignment="1" applyProtection="1">
      <protection locked="0"/>
    </xf>
    <xf numFmtId="0" fontId="12" fillId="0" borderId="21" xfId="0" applyFont="1" applyBorder="1" applyAlignment="1" applyProtection="1">
      <alignment horizontal="left" vertical="center" wrapText="1" indent="2"/>
      <protection hidden="1"/>
    </xf>
    <xf numFmtId="0" fontId="5" fillId="0" borderId="44" xfId="0" quotePrefix="1" applyNumberFormat="1" applyFont="1" applyBorder="1" applyAlignment="1" applyProtection="1">
      <alignment horizontal="center" vertical="center"/>
    </xf>
    <xf numFmtId="3" fontId="12" fillId="0" borderId="43" xfId="0" applyNumberFormat="1" applyFont="1" applyBorder="1" applyProtection="1">
      <protection locked="0"/>
    </xf>
    <xf numFmtId="3" fontId="12" fillId="0" borderId="4" xfId="0" applyNumberFormat="1" applyFont="1" applyBorder="1" applyAlignment="1" applyProtection="1">
      <protection locked="0"/>
    </xf>
    <xf numFmtId="0" fontId="5" fillId="0" borderId="0" xfId="0" applyNumberFormat="1" applyFont="1" applyProtection="1"/>
    <xf numFmtId="0" fontId="24" fillId="0" borderId="1" xfId="0" applyFont="1" applyBorder="1" applyAlignment="1">
      <alignment vertical="center" wrapText="1"/>
    </xf>
    <xf numFmtId="0" fontId="24" fillId="0" borderId="2" xfId="0" applyFont="1" applyBorder="1" applyAlignment="1">
      <alignment vertical="center" wrapText="1"/>
    </xf>
    <xf numFmtId="0" fontId="24" fillId="0" borderId="3" xfId="0" applyFont="1" applyBorder="1" applyAlignment="1">
      <alignment vertical="center" wrapText="1"/>
    </xf>
    <xf numFmtId="0" fontId="24" fillId="0" borderId="4" xfId="0" applyFont="1" applyBorder="1" applyAlignment="1">
      <alignment vertical="center" wrapText="1"/>
    </xf>
    <xf numFmtId="0" fontId="24" fillId="0" borderId="4" xfId="0" applyFont="1" applyBorder="1" applyAlignment="1">
      <alignment horizontal="right" vertical="center" wrapText="1"/>
    </xf>
    <xf numFmtId="0" fontId="24" fillId="0" borderId="0" xfId="0" applyFont="1" applyBorder="1" applyAlignment="1">
      <alignment vertical="center"/>
    </xf>
    <xf numFmtId="0" fontId="29" fillId="4" borderId="10" xfId="0" applyFont="1" applyFill="1" applyBorder="1" applyAlignment="1">
      <alignment vertical="center"/>
    </xf>
    <xf numFmtId="0" fontId="29" fillId="4" borderId="1" xfId="0" applyFont="1" applyFill="1" applyBorder="1" applyAlignment="1">
      <alignment horizontal="right" vertical="center"/>
    </xf>
    <xf numFmtId="0" fontId="24" fillId="0" borderId="9" xfId="0" applyFont="1" applyBorder="1" applyAlignment="1">
      <alignment vertical="top" wrapText="1"/>
    </xf>
    <xf numFmtId="0" fontId="24" fillId="0" borderId="14" xfId="0" applyFont="1" applyBorder="1" applyAlignment="1">
      <alignment vertical="top" wrapText="1"/>
    </xf>
    <xf numFmtId="0" fontId="24" fillId="0" borderId="20" xfId="0" applyFont="1" applyBorder="1" applyAlignment="1">
      <alignment vertical="top" wrapText="1"/>
    </xf>
    <xf numFmtId="0" fontId="24" fillId="5" borderId="14" xfId="0" applyFont="1" applyFill="1" applyBorder="1" applyAlignment="1">
      <alignment vertical="top" wrapText="1"/>
    </xf>
    <xf numFmtId="0" fontId="24" fillId="6" borderId="14" xfId="0" applyFont="1" applyFill="1" applyBorder="1" applyAlignment="1">
      <alignment vertical="top" wrapText="1"/>
    </xf>
    <xf numFmtId="0" fontId="24" fillId="0" borderId="36" xfId="0" applyFont="1" applyBorder="1" applyAlignment="1">
      <alignment vertical="top" wrapText="1"/>
    </xf>
    <xf numFmtId="0" fontId="24" fillId="0" borderId="18" xfId="0" applyFont="1" applyBorder="1" applyAlignment="1">
      <alignment vertical="top" wrapText="1"/>
    </xf>
    <xf numFmtId="0" fontId="24" fillId="0" borderId="46" xfId="0" applyFont="1" applyBorder="1" applyAlignment="1">
      <alignment vertical="top" wrapText="1"/>
    </xf>
    <xf numFmtId="0" fontId="24" fillId="5" borderId="21" xfId="0" applyFont="1" applyFill="1" applyBorder="1" applyAlignment="1">
      <alignment vertical="top" wrapText="1"/>
    </xf>
    <xf numFmtId="0" fontId="24" fillId="6" borderId="22" xfId="0" applyFont="1" applyFill="1" applyBorder="1" applyAlignment="1">
      <alignment vertical="top" wrapText="1"/>
    </xf>
    <xf numFmtId="2" fontId="24" fillId="6" borderId="23" xfId="0" applyNumberFormat="1" applyFont="1" applyFill="1" applyBorder="1" applyAlignment="1">
      <alignment vertical="top" wrapText="1"/>
    </xf>
    <xf numFmtId="0" fontId="25" fillId="0" borderId="24" xfId="0" applyFont="1" applyBorder="1" applyAlignment="1">
      <alignment horizontal="left" vertical="center" wrapText="1"/>
    </xf>
    <xf numFmtId="0" fontId="25" fillId="0" borderId="25" xfId="0" applyFont="1" applyBorder="1" applyAlignment="1">
      <alignment horizontal="center" vertical="center" wrapText="1"/>
    </xf>
    <xf numFmtId="0" fontId="25" fillId="0" borderId="26" xfId="0" applyFont="1" applyBorder="1" applyAlignment="1">
      <alignment horizontal="center" vertical="top" wrapText="1"/>
    </xf>
    <xf numFmtId="0" fontId="25" fillId="0" borderId="9" xfId="0" applyFont="1" applyBorder="1" applyAlignment="1">
      <alignment horizontal="left" wrapText="1"/>
    </xf>
    <xf numFmtId="0" fontId="25" fillId="0" borderId="0" xfId="0" applyFont="1" applyAlignment="1">
      <alignment vertical="center"/>
    </xf>
    <xf numFmtId="0" fontId="25" fillId="0" borderId="0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2" fontId="24" fillId="6" borderId="15" xfId="0" applyNumberFormat="1" applyFont="1" applyFill="1" applyBorder="1" applyAlignment="1">
      <alignment wrapText="1"/>
    </xf>
    <xf numFmtId="0" fontId="24" fillId="0" borderId="0" xfId="0" applyFont="1" applyFill="1" applyAlignment="1">
      <alignment horizontal="center" vertical="center"/>
    </xf>
    <xf numFmtId="0" fontId="24" fillId="0" borderId="0" xfId="0" applyFont="1" applyFill="1" applyBorder="1"/>
    <xf numFmtId="2" fontId="24" fillId="0" borderId="0" xfId="0" applyNumberFormat="1" applyFont="1" applyFill="1" applyBorder="1" applyAlignment="1">
      <alignment wrapText="1"/>
    </xf>
    <xf numFmtId="0" fontId="24" fillId="0" borderId="14" xfId="0" applyFont="1" applyBorder="1"/>
    <xf numFmtId="0" fontId="25" fillId="0" borderId="24" xfId="0" applyFont="1" applyBorder="1" applyAlignment="1">
      <alignment horizontal="left" vertical="center"/>
    </xf>
    <xf numFmtId="0" fontId="24" fillId="0" borderId="25" xfId="0" applyFont="1" applyBorder="1" applyAlignment="1">
      <alignment horizontal="center" vertical="center" wrapText="1"/>
    </xf>
    <xf numFmtId="0" fontId="25" fillId="0" borderId="26" xfId="0" applyFont="1" applyBorder="1" applyAlignment="1">
      <alignment horizontal="center" vertical="center" wrapText="1"/>
    </xf>
    <xf numFmtId="0" fontId="24" fillId="0" borderId="20" xfId="0" applyFont="1" applyBorder="1"/>
    <xf numFmtId="0" fontId="24" fillId="0" borderId="9" xfId="0" applyFont="1" applyBorder="1" applyAlignment="1">
      <alignment horizontal="left" wrapText="1"/>
    </xf>
    <xf numFmtId="0" fontId="25" fillId="0" borderId="21" xfId="0" applyFont="1" applyBorder="1" applyAlignment="1">
      <alignment horizontal="left"/>
    </xf>
    <xf numFmtId="0" fontId="24" fillId="0" borderId="22" xfId="0" applyFont="1" applyBorder="1"/>
    <xf numFmtId="0" fontId="24" fillId="0" borderId="23" xfId="0" applyFont="1" applyBorder="1"/>
    <xf numFmtId="0" fontId="24" fillId="5" borderId="15" xfId="0" applyFont="1" applyFill="1" applyBorder="1" applyAlignment="1">
      <alignment horizontal="center" vertical="center"/>
    </xf>
    <xf numFmtId="0" fontId="25" fillId="0" borderId="55" xfId="0" applyFont="1" applyBorder="1" applyAlignment="1">
      <alignment horizontal="left" vertical="center"/>
    </xf>
    <xf numFmtId="0" fontId="25" fillId="0" borderId="33" xfId="0" applyFont="1" applyBorder="1" applyAlignment="1">
      <alignment horizontal="left" vertical="center"/>
    </xf>
    <xf numFmtId="0" fontId="25" fillId="0" borderId="25" xfId="0" applyFont="1" applyBorder="1" applyAlignment="1">
      <alignment horizontal="center" vertical="center"/>
    </xf>
    <xf numFmtId="0" fontId="25" fillId="10" borderId="26" xfId="0" applyFont="1" applyFill="1" applyBorder="1" applyAlignment="1">
      <alignment horizontal="center" vertical="center" wrapText="1"/>
    </xf>
    <xf numFmtId="0" fontId="24" fillId="0" borderId="36" xfId="0" applyFont="1" applyBorder="1" applyAlignment="1">
      <alignment vertical="center" wrapText="1"/>
    </xf>
    <xf numFmtId="0" fontId="24" fillId="0" borderId="18" xfId="0" applyFont="1" applyBorder="1" applyAlignment="1">
      <alignment horizontal="center" vertical="center"/>
    </xf>
    <xf numFmtId="0" fontId="34" fillId="0" borderId="56" xfId="0" applyFont="1" applyBorder="1" applyAlignment="1">
      <alignment horizontal="center" vertical="center"/>
    </xf>
    <xf numFmtId="0" fontId="24" fillId="0" borderId="20" xfId="0" applyFont="1" applyFill="1" applyBorder="1" applyAlignment="1">
      <alignment horizontal="center" vertical="center" wrapText="1"/>
    </xf>
    <xf numFmtId="0" fontId="24" fillId="0" borderId="9" xfId="0" applyFont="1" applyBorder="1" applyAlignment="1">
      <alignment vertical="center" wrapText="1"/>
    </xf>
    <xf numFmtId="0" fontId="24" fillId="0" borderId="14" xfId="0" applyFont="1" applyBorder="1" applyAlignment="1">
      <alignment horizontal="center" vertical="center"/>
    </xf>
    <xf numFmtId="0" fontId="34" fillId="0" borderId="54" xfId="0" applyFont="1" applyBorder="1" applyAlignment="1">
      <alignment horizontal="center" vertical="center"/>
    </xf>
    <xf numFmtId="0" fontId="24" fillId="0" borderId="49" xfId="0" applyFont="1" applyBorder="1" applyAlignment="1">
      <alignment vertical="center" wrapText="1"/>
    </xf>
    <xf numFmtId="0" fontId="24" fillId="0" borderId="57" xfId="0" applyFont="1" applyBorder="1" applyAlignment="1">
      <alignment horizontal="center" vertical="center"/>
    </xf>
    <xf numFmtId="0" fontId="34" fillId="0" borderId="58" xfId="0" applyFont="1" applyBorder="1" applyAlignment="1">
      <alignment horizontal="center" vertical="center"/>
    </xf>
    <xf numFmtId="0" fontId="24" fillId="0" borderId="59" xfId="0" applyFont="1" applyFill="1" applyBorder="1" applyAlignment="1">
      <alignment horizontal="center" vertical="center" wrapText="1"/>
    </xf>
    <xf numFmtId="0" fontId="24" fillId="0" borderId="21" xfId="0" applyFont="1" applyBorder="1" applyAlignment="1">
      <alignment vertical="center" wrapText="1"/>
    </xf>
    <xf numFmtId="0" fontId="24" fillId="0" borderId="22" xfId="0" applyFont="1" applyBorder="1" applyAlignment="1">
      <alignment horizontal="center" vertical="center" wrapText="1"/>
    </xf>
    <xf numFmtId="0" fontId="24" fillId="0" borderId="22" xfId="0" applyFont="1" applyBorder="1" applyAlignment="1">
      <alignment horizontal="center" vertical="center"/>
    </xf>
    <xf numFmtId="0" fontId="34" fillId="0" borderId="22" xfId="0" applyFont="1" applyBorder="1" applyAlignment="1">
      <alignment horizontal="center" vertical="center"/>
    </xf>
    <xf numFmtId="0" fontId="24" fillId="0" borderId="23" xfId="0" applyFont="1" applyFill="1" applyBorder="1" applyAlignment="1">
      <alignment horizontal="center" vertical="center" wrapText="1"/>
    </xf>
    <xf numFmtId="0" fontId="12" fillId="0" borderId="6" xfId="0" applyFont="1" applyBorder="1" applyAlignment="1" applyProtection="1">
      <alignment horizontal="center"/>
    </xf>
    <xf numFmtId="0" fontId="5" fillId="0" borderId="8" xfId="0" applyFont="1" applyBorder="1" applyAlignment="1" applyProtection="1">
      <alignment horizontal="center"/>
    </xf>
    <xf numFmtId="0" fontId="9" fillId="0" borderId="13" xfId="0" applyNumberFormat="1" applyFont="1" applyBorder="1" applyAlignment="1" applyProtection="1">
      <alignment horizontal="right" vertical="center"/>
      <protection hidden="1"/>
    </xf>
    <xf numFmtId="0" fontId="6" fillId="0" borderId="31" xfId="0" applyFont="1" applyBorder="1" applyAlignment="1" applyProtection="1">
      <alignment horizontal="center" wrapText="1"/>
    </xf>
    <xf numFmtId="0" fontId="9" fillId="0" borderId="7" xfId="0" applyFont="1" applyBorder="1" applyAlignment="1" applyProtection="1">
      <alignment horizontal="center" vertical="top" wrapText="1"/>
      <protection hidden="1"/>
    </xf>
    <xf numFmtId="0" fontId="5" fillId="0" borderId="34" xfId="0" applyNumberFormat="1" applyFont="1" applyBorder="1" applyAlignment="1" applyProtection="1">
      <alignment horizontal="center" vertical="center"/>
    </xf>
    <xf numFmtId="0" fontId="5" fillId="0" borderId="15" xfId="0" applyNumberFormat="1" applyFont="1" applyBorder="1" applyAlignment="1" applyProtection="1">
      <alignment horizontal="center" vertical="center"/>
    </xf>
    <xf numFmtId="0" fontId="34" fillId="0" borderId="14" xfId="0" applyFont="1" applyBorder="1" applyAlignment="1">
      <alignment horizontal="center" vertical="center"/>
    </xf>
    <xf numFmtId="0" fontId="40" fillId="8" borderId="60" xfId="0" applyFont="1" applyFill="1" applyBorder="1" applyAlignment="1">
      <alignment horizontal="right" vertical="center" wrapText="1" readingOrder="1"/>
    </xf>
    <xf numFmtId="0" fontId="41" fillId="8" borderId="60" xfId="0" applyFont="1" applyFill="1" applyBorder="1" applyAlignment="1">
      <alignment horizontal="left" vertical="center" wrapText="1" readingOrder="1"/>
    </xf>
    <xf numFmtId="0" fontId="41" fillId="8" borderId="60" xfId="0" applyFont="1" applyFill="1" applyBorder="1" applyAlignment="1">
      <alignment horizontal="left" vertical="center" readingOrder="1"/>
    </xf>
    <xf numFmtId="0" fontId="41" fillId="8" borderId="60" xfId="0" applyFont="1" applyFill="1" applyBorder="1" applyAlignment="1">
      <alignment horizontal="left" vertical="center" wrapText="1"/>
    </xf>
    <xf numFmtId="0" fontId="42" fillId="8" borderId="60" xfId="0" applyFont="1" applyFill="1" applyBorder="1" applyAlignment="1">
      <alignment horizontal="left" vertical="center" wrapText="1"/>
    </xf>
    <xf numFmtId="0" fontId="43" fillId="9" borderId="61" xfId="0" applyFont="1" applyFill="1" applyBorder="1" applyAlignment="1">
      <alignment vertical="center" wrapText="1"/>
    </xf>
    <xf numFmtId="0" fontId="44" fillId="7" borderId="60" xfId="0" applyFont="1" applyFill="1" applyBorder="1" applyAlignment="1">
      <alignment horizontal="center" vertical="center" wrapText="1"/>
    </xf>
    <xf numFmtId="168" fontId="44" fillId="7" borderId="60" xfId="0" applyNumberFormat="1" applyFont="1" applyFill="1" applyBorder="1" applyAlignment="1">
      <alignment horizontal="center" vertical="center" wrapText="1"/>
    </xf>
    <xf numFmtId="0" fontId="44" fillId="9" borderId="60" xfId="0" applyFont="1" applyFill="1" applyBorder="1" applyAlignment="1">
      <alignment horizontal="center" vertical="center" wrapText="1"/>
    </xf>
    <xf numFmtId="168" fontId="44" fillId="9" borderId="60" xfId="0" applyNumberFormat="1" applyFont="1" applyFill="1" applyBorder="1" applyAlignment="1">
      <alignment horizontal="center" vertical="center" wrapText="1"/>
    </xf>
    <xf numFmtId="3" fontId="24" fillId="0" borderId="57" xfId="0" applyNumberFormat="1" applyFont="1" applyBorder="1" applyAlignment="1">
      <alignment horizontal="center" vertical="center"/>
    </xf>
    <xf numFmtId="0" fontId="26" fillId="0" borderId="0" xfId="0" applyFont="1" applyAlignment="1">
      <alignment vertical="center"/>
    </xf>
    <xf numFmtId="0" fontId="34" fillId="0" borderId="0" xfId="0" applyFont="1" applyBorder="1" applyAlignment="1">
      <alignment vertical="center"/>
    </xf>
    <xf numFmtId="0" fontId="5" fillId="0" borderId="0" xfId="0" quotePrefix="1" applyFont="1" applyBorder="1" applyAlignment="1" applyProtection="1">
      <alignment horizontal="center" vertical="center"/>
    </xf>
    <xf numFmtId="0" fontId="12" fillId="0" borderId="36" xfId="0" applyFont="1" applyBorder="1" applyAlignment="1" applyProtection="1">
      <alignment vertical="center"/>
      <protection hidden="1"/>
    </xf>
    <xf numFmtId="3" fontId="12" fillId="0" borderId="18" xfId="0" applyNumberFormat="1" applyFont="1" applyFill="1" applyBorder="1" applyAlignment="1" applyProtection="1">
      <alignment vertical="center"/>
      <protection locked="0"/>
    </xf>
    <xf numFmtId="3" fontId="12" fillId="0" borderId="46" xfId="0" applyNumberFormat="1" applyFont="1" applyFill="1" applyBorder="1" applyAlignment="1" applyProtection="1">
      <alignment vertical="center"/>
    </xf>
    <xf numFmtId="0" fontId="12" fillId="0" borderId="7" xfId="0" applyFont="1" applyBorder="1" applyAlignment="1" applyProtection="1">
      <alignment vertical="center"/>
      <protection hidden="1"/>
    </xf>
    <xf numFmtId="3" fontId="10" fillId="0" borderId="0" xfId="0" applyNumberFormat="1" applyFont="1" applyFill="1" applyBorder="1" applyAlignment="1" applyProtection="1">
      <alignment vertical="center"/>
      <protection locked="0"/>
    </xf>
    <xf numFmtId="0" fontId="10" fillId="0" borderId="55" xfId="0" applyFont="1" applyBorder="1" applyAlignment="1" applyProtection="1">
      <alignment vertical="center"/>
      <protection hidden="1"/>
    </xf>
    <xf numFmtId="0" fontId="5" fillId="0" borderId="33" xfId="0" applyFont="1" applyBorder="1" applyAlignment="1" applyProtection="1">
      <alignment horizontal="center" vertical="center"/>
    </xf>
    <xf numFmtId="3" fontId="12" fillId="0" borderId="33" xfId="0" applyNumberFormat="1" applyFont="1" applyFill="1" applyBorder="1" applyAlignment="1" applyProtection="1">
      <alignment vertical="center"/>
    </xf>
    <xf numFmtId="3" fontId="12" fillId="0" borderId="33" xfId="0" applyNumberFormat="1" applyFont="1" applyBorder="1" applyAlignment="1" applyProtection="1">
      <alignment vertical="center"/>
    </xf>
    <xf numFmtId="3" fontId="12" fillId="0" borderId="45" xfId="0" applyNumberFormat="1" applyFont="1" applyBorder="1" applyAlignment="1" applyProtection="1">
      <alignment vertical="center"/>
    </xf>
    <xf numFmtId="0" fontId="12" fillId="0" borderId="62" xfId="0" applyFont="1" applyBorder="1" applyAlignment="1" applyProtection="1">
      <alignment vertical="center"/>
      <protection hidden="1"/>
    </xf>
    <xf numFmtId="3" fontId="10" fillId="0" borderId="63" xfId="0" applyNumberFormat="1" applyFont="1" applyFill="1" applyBorder="1" applyAlignment="1" applyProtection="1">
      <alignment vertical="center"/>
      <protection locked="0"/>
    </xf>
    <xf numFmtId="3" fontId="10" fillId="0" borderId="64" xfId="0" applyNumberFormat="1" applyFont="1" applyFill="1" applyBorder="1" applyAlignment="1" applyProtection="1">
      <alignment vertical="center"/>
    </xf>
    <xf numFmtId="3" fontId="10" fillId="0" borderId="65" xfId="0" applyNumberFormat="1" applyFont="1" applyFill="1" applyBorder="1" applyAlignment="1" applyProtection="1">
      <alignment vertical="center"/>
    </xf>
    <xf numFmtId="3" fontId="10" fillId="0" borderId="66" xfId="0" applyNumberFormat="1" applyFont="1" applyFill="1" applyBorder="1" applyAlignment="1" applyProtection="1">
      <alignment vertical="center"/>
    </xf>
    <xf numFmtId="3" fontId="10" fillId="0" borderId="67" xfId="0" applyNumberFormat="1" applyFont="1" applyFill="1" applyBorder="1" applyAlignment="1" applyProtection="1">
      <alignment vertical="center"/>
    </xf>
    <xf numFmtId="0" fontId="27" fillId="0" borderId="42" xfId="0" applyFont="1" applyBorder="1" applyAlignment="1">
      <alignment vertical="center"/>
    </xf>
    <xf numFmtId="0" fontId="24" fillId="0" borderId="11" xfId="0" applyFont="1" applyBorder="1"/>
    <xf numFmtId="0" fontId="5" fillId="0" borderId="57" xfId="0" quotePrefix="1" applyFont="1" applyBorder="1" applyAlignment="1" applyProtection="1">
      <alignment horizontal="center" vertical="center"/>
    </xf>
    <xf numFmtId="3" fontId="12" fillId="0" borderId="57" xfId="0" applyNumberFormat="1" applyFont="1" applyFill="1" applyBorder="1" applyAlignment="1" applyProtection="1">
      <alignment vertical="center"/>
      <protection locked="0"/>
    </xf>
    <xf numFmtId="167" fontId="12" fillId="0" borderId="57" xfId="0" applyNumberFormat="1" applyFont="1" applyFill="1" applyBorder="1" applyAlignment="1" applyProtection="1">
      <alignment vertical="center"/>
      <protection locked="0"/>
    </xf>
    <xf numFmtId="3" fontId="12" fillId="0" borderId="59" xfId="0" applyNumberFormat="1" applyFont="1" applyFill="1" applyBorder="1" applyAlignment="1" applyProtection="1">
      <alignment vertical="center"/>
    </xf>
    <xf numFmtId="0" fontId="37" fillId="0" borderId="0" xfId="0" applyFont="1" applyAlignment="1" applyProtection="1">
      <alignment horizontal="center"/>
      <protection hidden="1"/>
    </xf>
    <xf numFmtId="0" fontId="35" fillId="0" borderId="0" xfId="0" applyFont="1" applyAlignment="1" applyProtection="1">
      <alignment horizontal="center"/>
      <protection hidden="1"/>
    </xf>
    <xf numFmtId="0" fontId="26" fillId="0" borderId="0" xfId="0" applyFont="1" applyAlignment="1">
      <alignment horizontal="left" vertical="center" wrapText="1"/>
    </xf>
    <xf numFmtId="0" fontId="12" fillId="0" borderId="53" xfId="0" applyFont="1" applyBorder="1" applyAlignment="1" applyProtection="1">
      <alignment horizontal="center" vertical="center" wrapText="1"/>
      <protection hidden="1"/>
    </xf>
    <xf numFmtId="0" fontId="12" fillId="0" borderId="32" xfId="0" applyFont="1" applyBorder="1" applyAlignment="1" applyProtection="1">
      <alignment horizontal="center" vertical="center" wrapText="1"/>
      <protection hidden="1"/>
    </xf>
    <xf numFmtId="0" fontId="35" fillId="0" borderId="11" xfId="0" applyFont="1" applyBorder="1" applyAlignment="1" applyProtection="1">
      <alignment horizontal="center" vertical="center"/>
      <protection hidden="1"/>
    </xf>
    <xf numFmtId="0" fontId="37" fillId="0" borderId="0" xfId="0" applyFont="1" applyAlignment="1" applyProtection="1">
      <alignment horizontal="center" vertical="center"/>
      <protection hidden="1"/>
    </xf>
    <xf numFmtId="0" fontId="24" fillId="0" borderId="0" xfId="0" applyFont="1" applyFill="1" applyAlignment="1">
      <alignment horizontal="left" vertical="center" wrapText="1"/>
    </xf>
    <xf numFmtId="0" fontId="26" fillId="0" borderId="0" xfId="0" applyFont="1" applyBorder="1" applyAlignment="1">
      <alignment horizontal="left" vertical="center" wrapText="1"/>
    </xf>
    <xf numFmtId="0" fontId="37" fillId="0" borderId="0" xfId="0" applyFont="1" applyBorder="1" applyAlignment="1" applyProtection="1">
      <alignment horizontal="center" vertical="center"/>
      <protection hidden="1"/>
    </xf>
    <xf numFmtId="0" fontId="26" fillId="0" borderId="0" xfId="0" applyFont="1" applyBorder="1" applyAlignment="1">
      <alignment horizontal="left" wrapText="1"/>
    </xf>
    <xf numFmtId="0" fontId="43" fillId="9" borderId="60" xfId="0" applyFont="1" applyFill="1" applyBorder="1" applyAlignment="1">
      <alignment horizontal="left" vertical="center" wrapText="1"/>
    </xf>
  </cellXfs>
  <cellStyles count="3">
    <cellStyle name="Comma" xfId="1" builtinId="3"/>
    <cellStyle name="Normal" xfId="0" builtinId="0"/>
    <cellStyle name="Year" xfId="2"/>
  </cellStyles>
  <dxfs count="1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indexed="13"/>
        </patternFill>
      </fill>
    </dxf>
    <dxf>
      <fill>
        <patternFill>
          <bgColor rgb="FFFFFF00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rgb="FFFFFF00"/>
        </patternFill>
      </fill>
    </dxf>
    <dxf>
      <fill>
        <patternFill>
          <bgColor indexed="13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138280</xdr:colOff>
      <xdr:row>1</xdr:row>
      <xdr:rowOff>78441</xdr:rowOff>
    </xdr:from>
    <xdr:to>
      <xdr:col>15</xdr:col>
      <xdr:colOff>504265</xdr:colOff>
      <xdr:row>34</xdr:row>
      <xdr:rowOff>7369</xdr:rowOff>
    </xdr:to>
    <xdr:pic>
      <xdr:nvPicPr>
        <xdr:cNvPr id="2049" name="Picture 1" descr="http://www.vidiani.com/maps/maps_of_europe/detailed_political_map_of_europ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50604" y="280147"/>
          <a:ext cx="5576720" cy="7089487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2"/>
  <sheetViews>
    <sheetView tabSelected="1" zoomScale="85" zoomScaleNormal="85" workbookViewId="0"/>
  </sheetViews>
  <sheetFormatPr defaultRowHeight="14.25"/>
  <cols>
    <col min="1" max="1" width="61.42578125" style="1" customWidth="1"/>
    <col min="2" max="2" width="16.5703125" style="1" customWidth="1"/>
    <col min="3" max="3" width="16" style="1" customWidth="1"/>
    <col min="4" max="4" width="9.140625" style="1"/>
    <col min="5" max="5" width="12.28515625" style="1" bestFit="1" customWidth="1"/>
    <col min="6" max="6" width="10.140625" style="1" bestFit="1" customWidth="1"/>
    <col min="7" max="7" width="10.42578125" style="1" customWidth="1"/>
    <col min="8" max="8" width="12.7109375" style="1" bestFit="1" customWidth="1"/>
    <col min="9" max="16384" width="9.140625" style="1"/>
  </cols>
  <sheetData>
    <row r="1" spans="1:9" ht="15.75">
      <c r="A1" s="7" t="s">
        <v>269</v>
      </c>
    </row>
    <row r="3" spans="1:9" ht="15">
      <c r="A3" s="216" t="s">
        <v>270</v>
      </c>
    </row>
    <row r="4" spans="1:9" ht="15" thickBot="1"/>
    <row r="5" spans="1:9" ht="18" thickBot="1">
      <c r="A5" s="14" t="s">
        <v>234</v>
      </c>
      <c r="B5" s="15" t="s">
        <v>211</v>
      </c>
    </row>
    <row r="6" spans="1:9" ht="21.75" customHeight="1" thickBot="1">
      <c r="A6" s="2" t="s">
        <v>235</v>
      </c>
      <c r="B6" s="3">
        <v>1000</v>
      </c>
    </row>
    <row r="7" spans="1:9" ht="21.75" customHeight="1" thickBot="1">
      <c r="A7" s="4" t="s">
        <v>271</v>
      </c>
      <c r="B7" s="5">
        <v>100</v>
      </c>
    </row>
    <row r="8" spans="1:9" ht="21.75" customHeight="1" thickBot="1">
      <c r="A8" s="4" t="s">
        <v>236</v>
      </c>
      <c r="B8" s="5">
        <v>140</v>
      </c>
    </row>
    <row r="9" spans="1:9" ht="29.25" thickBot="1">
      <c r="A9" s="4" t="s">
        <v>286</v>
      </c>
      <c r="B9" s="5">
        <v>10</v>
      </c>
    </row>
    <row r="10" spans="1:9" ht="15.75" thickBot="1">
      <c r="A10" s="14" t="s">
        <v>233</v>
      </c>
      <c r="B10" s="219"/>
    </row>
    <row r="11" spans="1:9" ht="22.5" customHeight="1" thickBot="1">
      <c r="A11" s="4" t="s">
        <v>237</v>
      </c>
      <c r="B11" s="5">
        <v>200</v>
      </c>
    </row>
    <row r="12" spans="1:9" ht="21.75" customHeight="1" thickBot="1">
      <c r="A12" s="4" t="s">
        <v>238</v>
      </c>
      <c r="B12" s="5">
        <v>50</v>
      </c>
    </row>
    <row r="13" spans="1:9" ht="21.75" customHeight="1" thickBot="1">
      <c r="A13" s="4" t="s">
        <v>232</v>
      </c>
      <c r="B13" s="5">
        <v>50</v>
      </c>
    </row>
    <row r="14" spans="1:9" ht="21.75" customHeight="1" thickBot="1">
      <c r="A14" s="173"/>
      <c r="B14" s="174"/>
      <c r="C14" s="169"/>
    </row>
    <row r="15" spans="1:9" ht="18" thickBot="1">
      <c r="B15" s="15" t="s">
        <v>211</v>
      </c>
      <c r="C15" s="15" t="s">
        <v>189</v>
      </c>
    </row>
    <row r="16" spans="1:9" ht="16.5">
      <c r="A16" s="170" t="s">
        <v>185</v>
      </c>
      <c r="B16" s="212"/>
      <c r="C16" s="213"/>
      <c r="D16" s="175" t="s">
        <v>187</v>
      </c>
      <c r="E16" s="176"/>
      <c r="F16" s="176"/>
      <c r="G16" s="176"/>
      <c r="H16" s="185">
        <v>43000</v>
      </c>
      <c r="I16" s="177" t="s">
        <v>212</v>
      </c>
    </row>
    <row r="17" spans="1:9" ht="17.25" thickBot="1">
      <c r="A17" s="171" t="s">
        <v>186</v>
      </c>
      <c r="B17" s="214"/>
      <c r="C17" s="215"/>
      <c r="D17" s="178" t="s">
        <v>188</v>
      </c>
      <c r="E17" s="179"/>
      <c r="F17" s="179"/>
      <c r="G17" s="179"/>
      <c r="H17" s="186">
        <v>40000</v>
      </c>
      <c r="I17" s="180" t="s">
        <v>212</v>
      </c>
    </row>
    <row r="18" spans="1:9" ht="15" thickBot="1">
      <c r="B18" s="187"/>
    </row>
    <row r="19" spans="1:9" ht="15.75" thickBot="1">
      <c r="A19" s="167" t="s">
        <v>184</v>
      </c>
      <c r="B19" s="217">
        <f>B16+B17</f>
        <v>0</v>
      </c>
      <c r="C19" s="218">
        <f>C16+C17</f>
        <v>0</v>
      </c>
    </row>
    <row r="20" spans="1:9" ht="15">
      <c r="A20" s="168"/>
      <c r="B20" s="172"/>
    </row>
    <row r="22" spans="1:9" ht="15">
      <c r="A22" s="6" t="s">
        <v>230</v>
      </c>
      <c r="B22" s="18"/>
    </row>
    <row r="24" spans="1:9" ht="18">
      <c r="A24" s="366" t="s">
        <v>2</v>
      </c>
      <c r="B24" s="366"/>
      <c r="C24" s="366"/>
      <c r="D24" s="366"/>
      <c r="E24" s="366"/>
      <c r="F24" s="366"/>
    </row>
    <row r="25" spans="1:9" ht="15.75">
      <c r="A25" s="367" t="s">
        <v>231</v>
      </c>
      <c r="B25" s="367"/>
      <c r="C25" s="367"/>
      <c r="D25" s="367"/>
      <c r="E25" s="367"/>
      <c r="F25" s="367"/>
    </row>
    <row r="26" spans="1:9" ht="15" thickBot="1">
      <c r="A26" s="19"/>
      <c r="B26" s="20"/>
      <c r="C26" s="21"/>
      <c r="D26" s="22"/>
      <c r="E26" s="23"/>
      <c r="F26" s="23"/>
    </row>
    <row r="27" spans="1:9" ht="48">
      <c r="A27" s="24"/>
      <c r="B27" s="11"/>
      <c r="C27" s="25" t="s">
        <v>213</v>
      </c>
      <c r="D27" s="25" t="s">
        <v>5</v>
      </c>
      <c r="E27" s="26" t="s">
        <v>208</v>
      </c>
      <c r="F27" s="27" t="s">
        <v>209</v>
      </c>
    </row>
    <row r="28" spans="1:9">
      <c r="A28" s="28"/>
      <c r="B28" s="29" t="s">
        <v>108</v>
      </c>
      <c r="C28" s="30" t="s">
        <v>6</v>
      </c>
      <c r="D28" s="31" t="s">
        <v>7</v>
      </c>
      <c r="E28" s="31" t="s">
        <v>8</v>
      </c>
      <c r="F28" s="32" t="s">
        <v>9</v>
      </c>
    </row>
    <row r="29" spans="1:9">
      <c r="A29" s="33" t="s">
        <v>10</v>
      </c>
      <c r="B29" s="34">
        <v>1</v>
      </c>
      <c r="C29" s="35"/>
      <c r="D29" s="35"/>
      <c r="E29" s="35"/>
      <c r="F29" s="36"/>
    </row>
    <row r="30" spans="1:9">
      <c r="A30" s="37" t="s">
        <v>11</v>
      </c>
      <c r="B30" s="34">
        <v>2</v>
      </c>
      <c r="C30" s="35"/>
      <c r="D30" s="35"/>
      <c r="E30" s="35"/>
      <c r="F30" s="36"/>
    </row>
    <row r="31" spans="1:9">
      <c r="A31" s="38" t="s">
        <v>12</v>
      </c>
      <c r="B31" s="39">
        <v>3</v>
      </c>
      <c r="C31" s="35"/>
      <c r="D31" s="35"/>
      <c r="E31" s="35"/>
      <c r="F31" s="36"/>
    </row>
    <row r="32" spans="1:9">
      <c r="A32" s="40" t="s">
        <v>13</v>
      </c>
      <c r="B32" s="39">
        <v>4</v>
      </c>
      <c r="C32" s="35"/>
      <c r="D32" s="35"/>
      <c r="E32" s="35"/>
      <c r="F32" s="36"/>
    </row>
    <row r="33" spans="1:6">
      <c r="A33" s="41" t="s">
        <v>14</v>
      </c>
      <c r="B33" s="39">
        <v>5</v>
      </c>
      <c r="C33" s="35"/>
      <c r="D33" s="35"/>
      <c r="E33" s="35"/>
      <c r="F33" s="36"/>
    </row>
    <row r="34" spans="1:6">
      <c r="A34" s="42" t="s">
        <v>15</v>
      </c>
      <c r="B34" s="39">
        <v>6</v>
      </c>
      <c r="C34" s="35"/>
      <c r="D34" s="35"/>
      <c r="E34" s="35"/>
      <c r="F34" s="36"/>
    </row>
    <row r="35" spans="1:6">
      <c r="A35" s="42" t="s">
        <v>16</v>
      </c>
      <c r="B35" s="39">
        <v>7</v>
      </c>
      <c r="C35" s="35"/>
      <c r="D35" s="35"/>
      <c r="E35" s="35"/>
      <c r="F35" s="36"/>
    </row>
    <row r="36" spans="1:6">
      <c r="A36" s="42" t="s">
        <v>17</v>
      </c>
      <c r="B36" s="39">
        <v>8</v>
      </c>
      <c r="C36" s="35"/>
      <c r="D36" s="35"/>
      <c r="E36" s="35"/>
      <c r="F36" s="36"/>
    </row>
    <row r="37" spans="1:6">
      <c r="A37" s="42" t="s">
        <v>18</v>
      </c>
      <c r="B37" s="43">
        <v>9</v>
      </c>
      <c r="C37" s="35"/>
      <c r="D37" s="35"/>
      <c r="E37" s="35"/>
      <c r="F37" s="36"/>
    </row>
    <row r="38" spans="1:6">
      <c r="A38" s="42" t="s">
        <v>19</v>
      </c>
      <c r="B38" s="39">
        <v>10</v>
      </c>
      <c r="C38" s="44"/>
      <c r="D38" s="44"/>
      <c r="E38" s="44"/>
      <c r="F38" s="45"/>
    </row>
    <row r="39" spans="1:6">
      <c r="A39" s="42" t="s">
        <v>20</v>
      </c>
      <c r="B39" s="39">
        <v>11</v>
      </c>
      <c r="C39" s="44"/>
      <c r="D39" s="44"/>
      <c r="E39" s="46"/>
      <c r="F39" s="47"/>
    </row>
    <row r="40" spans="1:6" ht="15" thickBot="1">
      <c r="A40" s="354" t="s">
        <v>21</v>
      </c>
      <c r="B40" s="58">
        <v>12</v>
      </c>
      <c r="C40" s="355"/>
      <c r="D40" s="355"/>
      <c r="E40" s="355"/>
      <c r="F40" s="356"/>
    </row>
    <row r="41" spans="1:6" ht="15" thickBot="1">
      <c r="A41" s="347"/>
      <c r="B41" s="343"/>
      <c r="C41" s="348"/>
      <c r="D41" s="348"/>
      <c r="E41" s="348"/>
      <c r="F41" s="357"/>
    </row>
    <row r="42" spans="1:6">
      <c r="A42" s="349" t="s">
        <v>22</v>
      </c>
      <c r="B42" s="350"/>
      <c r="C42" s="351"/>
      <c r="D42" s="351"/>
      <c r="E42" s="352"/>
      <c r="F42" s="353"/>
    </row>
    <row r="43" spans="1:6">
      <c r="A43" s="54" t="s">
        <v>275</v>
      </c>
      <c r="B43" s="34">
        <v>13</v>
      </c>
      <c r="C43" s="55"/>
      <c r="D43" s="55"/>
      <c r="E43" s="55"/>
      <c r="F43" s="56"/>
    </row>
    <row r="44" spans="1:6">
      <c r="A44" s="54" t="s">
        <v>274</v>
      </c>
      <c r="B44" s="34">
        <v>14</v>
      </c>
      <c r="C44" s="55"/>
      <c r="D44" s="55"/>
      <c r="E44" s="55"/>
      <c r="F44" s="56"/>
    </row>
    <row r="45" spans="1:6">
      <c r="A45" s="344" t="s">
        <v>272</v>
      </c>
      <c r="B45" s="39">
        <v>15</v>
      </c>
      <c r="C45" s="345"/>
      <c r="D45" s="345"/>
      <c r="E45" s="345"/>
      <c r="F45" s="346"/>
    </row>
    <row r="46" spans="1:6" ht="15" thickBot="1">
      <c r="A46" s="57" t="s">
        <v>273</v>
      </c>
      <c r="B46" s="58">
        <v>16</v>
      </c>
      <c r="C46" s="59"/>
      <c r="D46" s="59"/>
      <c r="E46" s="59"/>
      <c r="F46" s="60"/>
    </row>
    <row r="47" spans="1:6">
      <c r="A47" s="61"/>
      <c r="B47" s="62"/>
      <c r="C47" s="63"/>
      <c r="D47" s="63"/>
      <c r="E47" s="63"/>
      <c r="F47" s="63"/>
    </row>
    <row r="48" spans="1:6" ht="15" thickBot="1">
      <c r="A48" s="64" t="s">
        <v>25</v>
      </c>
      <c r="B48" s="62"/>
      <c r="C48" s="63"/>
      <c r="D48" s="63"/>
      <c r="E48" s="63"/>
      <c r="F48" s="63"/>
    </row>
    <row r="49" spans="1:6">
      <c r="A49" s="65" t="s">
        <v>1</v>
      </c>
      <c r="B49" s="66">
        <v>17</v>
      </c>
      <c r="C49" s="67"/>
      <c r="D49" s="67"/>
      <c r="E49" s="68"/>
      <c r="F49" s="69"/>
    </row>
    <row r="50" spans="1:6" ht="15" thickBot="1">
      <c r="A50" s="57" t="s">
        <v>0</v>
      </c>
      <c r="B50" s="58">
        <v>18</v>
      </c>
      <c r="C50" s="70"/>
      <c r="D50" s="70"/>
      <c r="E50" s="71"/>
      <c r="F50" s="72"/>
    </row>
    <row r="51" spans="1:6" ht="15" thickBot="1">
      <c r="A51" s="73" t="s">
        <v>26</v>
      </c>
      <c r="B51" s="50"/>
      <c r="C51" s="52"/>
      <c r="D51" s="52"/>
      <c r="E51" s="52"/>
      <c r="F51" s="52"/>
    </row>
    <row r="52" spans="1:6" ht="15" thickBot="1">
      <c r="A52" s="74" t="s">
        <v>27</v>
      </c>
      <c r="B52" s="75">
        <v>19</v>
      </c>
      <c r="C52" s="76"/>
      <c r="D52" s="76"/>
      <c r="E52" s="77"/>
      <c r="F52" s="78"/>
    </row>
    <row r="53" spans="1:6">
      <c r="A53" s="79"/>
      <c r="B53" s="50"/>
      <c r="C53" s="80"/>
      <c r="D53" s="80"/>
      <c r="E53" s="80"/>
      <c r="F53" s="80"/>
    </row>
    <row r="54" spans="1:6" ht="15" thickBot="1">
      <c r="A54" s="81" t="s">
        <v>28</v>
      </c>
      <c r="B54" s="50"/>
      <c r="C54" s="80"/>
      <c r="D54" s="80"/>
      <c r="E54" s="80"/>
      <c r="F54" s="80"/>
    </row>
    <row r="55" spans="1:6">
      <c r="A55" s="82" t="s">
        <v>29</v>
      </c>
      <c r="B55" s="66">
        <v>20</v>
      </c>
      <c r="C55" s="83"/>
      <c r="D55" s="83"/>
      <c r="E55" s="83"/>
      <c r="F55" s="84"/>
    </row>
    <row r="56" spans="1:6">
      <c r="A56" s="85" t="s">
        <v>30</v>
      </c>
      <c r="B56" s="34">
        <v>21</v>
      </c>
      <c r="C56" s="86"/>
      <c r="D56" s="86"/>
      <c r="E56" s="86"/>
      <c r="F56" s="87"/>
    </row>
    <row r="57" spans="1:6" ht="15" thickBot="1">
      <c r="A57" s="88" t="s">
        <v>31</v>
      </c>
      <c r="B57" s="58">
        <v>22</v>
      </c>
      <c r="C57" s="70"/>
      <c r="D57" s="70"/>
      <c r="E57" s="70"/>
      <c r="F57" s="89"/>
    </row>
    <row r="58" spans="1:6">
      <c r="A58" s="90"/>
      <c r="B58" s="29"/>
      <c r="C58" s="91"/>
      <c r="D58" s="91"/>
      <c r="E58" s="91"/>
      <c r="F58" s="91"/>
    </row>
    <row r="59" spans="1:6">
      <c r="A59" s="90"/>
      <c r="B59" s="29"/>
      <c r="C59" s="91"/>
      <c r="D59" s="91"/>
      <c r="E59" s="91"/>
      <c r="F59" s="91"/>
    </row>
    <row r="60" spans="1:6">
      <c r="A60" s="92"/>
      <c r="B60" s="10"/>
      <c r="C60" s="93"/>
      <c r="D60" s="93"/>
      <c r="E60" s="93"/>
      <c r="F60" s="93"/>
    </row>
    <row r="61" spans="1:6">
      <c r="A61" s="92"/>
      <c r="B61" s="10"/>
      <c r="C61" s="93"/>
      <c r="D61" s="93"/>
      <c r="E61" s="93"/>
      <c r="F61" s="93"/>
    </row>
    <row r="62" spans="1:6">
      <c r="A62" s="94"/>
      <c r="B62" s="10"/>
      <c r="C62" s="94"/>
      <c r="D62" s="94"/>
      <c r="E62" s="94"/>
      <c r="F62" s="94"/>
    </row>
  </sheetData>
  <mergeCells count="2">
    <mergeCell ref="A24:F24"/>
    <mergeCell ref="A25:F25"/>
  </mergeCells>
  <conditionalFormatting sqref="C29:F57">
    <cfRule type="cellIs" dxfId="14" priority="2" stopIfTrue="1" operator="notEqual">
      <formula>AA29</formula>
    </cfRule>
  </conditionalFormatting>
  <conditionalFormatting sqref="B16:C17">
    <cfRule type="cellIs" dxfId="13" priority="1" stopIfTrue="1" operator="notEqual">
      <formula>$AB$20</formula>
    </cfRule>
  </conditionalFormatting>
  <dataValidations count="2">
    <dataValidation type="whole" operator="greaterThanOrEqual" allowBlank="1" showInputMessage="1" showErrorMessage="1" error="Positive whole numbers only / Nombres entiers positifs uniquement" sqref="C55:F57 C40:F41 C29:D36 C52:D52 C49:D50 E29:F37 C43:E46">
      <formula1>0</formula1>
    </dataValidation>
    <dataValidation type="whole" operator="greaterThanOrEqual" allowBlank="1" showInputMessage="1" showErrorMessage="1" error="Whole numbers only / Nombres entiers uniquement" sqref="C37:D37">
      <formula1>-1000000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97"/>
  <sheetViews>
    <sheetView zoomScale="85" zoomScaleNormal="85" workbookViewId="0">
      <selection sqref="A1:G3"/>
    </sheetView>
  </sheetViews>
  <sheetFormatPr defaultRowHeight="14.25"/>
  <cols>
    <col min="1" max="1" width="19" style="1" customWidth="1"/>
    <col min="2" max="2" width="6.28515625" style="1" customWidth="1"/>
    <col min="3" max="3" width="8.85546875" style="1" bestFit="1" customWidth="1"/>
    <col min="4" max="4" width="10.140625" style="1" bestFit="1" customWidth="1"/>
    <col min="5" max="5" width="13.85546875" style="1" customWidth="1"/>
    <col min="6" max="6" width="16.42578125" style="1" customWidth="1"/>
    <col min="7" max="7" width="8.140625" style="1" customWidth="1"/>
    <col min="8" max="9" width="9.140625" style="1"/>
    <col min="10" max="10" width="20" style="1" bestFit="1" customWidth="1"/>
    <col min="11" max="11" width="14.85546875" style="1" bestFit="1" customWidth="1"/>
    <col min="12" max="12" width="13.5703125" style="1" customWidth="1"/>
    <col min="13" max="13" width="11.28515625" style="1" customWidth="1"/>
    <col min="14" max="14" width="9.42578125" style="1" customWidth="1"/>
    <col min="15" max="16384" width="9.140625" style="1"/>
  </cols>
  <sheetData>
    <row r="1" spans="1:14" ht="15.75" customHeight="1">
      <c r="A1" s="368" t="s">
        <v>259</v>
      </c>
      <c r="B1" s="368"/>
      <c r="C1" s="368"/>
      <c r="D1" s="368"/>
      <c r="E1" s="368"/>
      <c r="F1" s="368"/>
      <c r="G1" s="368"/>
      <c r="L1" s="188"/>
      <c r="M1" s="188"/>
      <c r="N1" s="188"/>
    </row>
    <row r="2" spans="1:14" ht="15.75" customHeight="1">
      <c r="A2" s="368"/>
      <c r="B2" s="368"/>
      <c r="C2" s="368"/>
      <c r="D2" s="368"/>
      <c r="E2" s="368"/>
      <c r="F2" s="368"/>
      <c r="G2" s="368"/>
      <c r="L2" s="188"/>
      <c r="M2" s="188"/>
      <c r="N2" s="188"/>
    </row>
    <row r="3" spans="1:14" s="181" customFormat="1" ht="14.25" customHeight="1">
      <c r="A3" s="368"/>
      <c r="B3" s="368"/>
      <c r="C3" s="368"/>
      <c r="D3" s="368"/>
      <c r="E3" s="368"/>
      <c r="F3" s="368"/>
      <c r="G3" s="368"/>
      <c r="H3" s="199"/>
      <c r="I3" s="199"/>
      <c r="L3" s="189"/>
      <c r="M3" s="190"/>
      <c r="N3" s="190"/>
    </row>
    <row r="4" spans="1:14" s="181" customFormat="1" ht="14.25" customHeight="1">
      <c r="H4" s="199"/>
      <c r="I4" s="199"/>
      <c r="L4" s="189"/>
      <c r="M4" s="190"/>
      <c r="N4" s="190"/>
    </row>
    <row r="5" spans="1:14" s="224" customFormat="1" ht="39.75" customHeight="1">
      <c r="A5" s="373" t="s">
        <v>239</v>
      </c>
      <c r="B5" s="373"/>
      <c r="C5" s="373"/>
      <c r="D5" s="373"/>
      <c r="E5" s="373"/>
      <c r="F5" s="373"/>
      <c r="G5" s="373"/>
      <c r="H5" s="223"/>
      <c r="I5" s="223"/>
      <c r="L5" s="225"/>
      <c r="M5" s="226"/>
      <c r="N5" s="226"/>
    </row>
    <row r="6" spans="1:14" s="224" customFormat="1" ht="23.25" customHeight="1">
      <c r="A6" s="227" t="s">
        <v>277</v>
      </c>
      <c r="H6" s="223"/>
      <c r="I6" s="223"/>
      <c r="L6" s="225"/>
      <c r="M6" s="226"/>
      <c r="N6" s="226"/>
    </row>
    <row r="7" spans="1:14" s="229" customFormat="1" ht="23.25" customHeight="1">
      <c r="A7" s="227" t="s">
        <v>240</v>
      </c>
      <c r="B7" s="224"/>
      <c r="C7" s="224"/>
      <c r="D7" s="224"/>
      <c r="E7" s="224"/>
      <c r="F7" s="224"/>
      <c r="G7" s="224"/>
      <c r="H7" s="228"/>
      <c r="I7" s="228"/>
      <c r="L7" s="224"/>
      <c r="M7" s="224"/>
      <c r="N7" s="224"/>
    </row>
    <row r="8" spans="1:14" s="229" customFormat="1" ht="23.25" customHeight="1">
      <c r="A8" s="230" t="s">
        <v>241</v>
      </c>
      <c r="H8" s="228"/>
      <c r="I8" s="228"/>
      <c r="L8" s="224"/>
      <c r="M8" s="224"/>
      <c r="N8" s="224"/>
    </row>
    <row r="9" spans="1:14" s="229" customFormat="1" ht="23.25" customHeight="1">
      <c r="A9" s="230" t="s">
        <v>242</v>
      </c>
    </row>
    <row r="10" spans="1:14">
      <c r="A10" s="222"/>
      <c r="B10" s="18"/>
      <c r="C10" s="18"/>
    </row>
    <row r="11" spans="1:14">
      <c r="A11" s="220" t="s">
        <v>276</v>
      </c>
    </row>
    <row r="12" spans="1:14" ht="15.75">
      <c r="A12" s="8"/>
    </row>
    <row r="13" spans="1:14" ht="15.75">
      <c r="A13" s="8"/>
    </row>
    <row r="14" spans="1:14" ht="15.75">
      <c r="A14" s="8"/>
    </row>
    <row r="15" spans="1:14" ht="15.75">
      <c r="A15" s="8"/>
    </row>
    <row r="16" spans="1:14" ht="15.75">
      <c r="A16" s="8"/>
    </row>
    <row r="17" spans="1:15" ht="15.75">
      <c r="A17" s="8"/>
    </row>
    <row r="18" spans="1:15" ht="15.75">
      <c r="A18" s="8"/>
    </row>
    <row r="19" spans="1:15" ht="15.75">
      <c r="A19" s="8"/>
    </row>
    <row r="20" spans="1:15" ht="15.75">
      <c r="O20" s="96"/>
    </row>
    <row r="21" spans="1:15" ht="18">
      <c r="A21" s="366" t="s">
        <v>32</v>
      </c>
      <c r="B21" s="366"/>
      <c r="C21" s="366"/>
      <c r="D21" s="366"/>
      <c r="E21" s="95"/>
      <c r="F21" s="372" t="s">
        <v>109</v>
      </c>
      <c r="G21" s="372"/>
      <c r="H21" s="372"/>
      <c r="I21" s="372"/>
      <c r="M21" s="96"/>
      <c r="N21" s="96"/>
      <c r="O21" s="13" t="s">
        <v>34</v>
      </c>
    </row>
    <row r="22" spans="1:15" ht="16.5" thickBot="1">
      <c r="A22" s="371" t="s">
        <v>61</v>
      </c>
      <c r="B22" s="371"/>
      <c r="C22" s="371"/>
      <c r="D22" s="371"/>
      <c r="E22" s="12" t="s">
        <v>4</v>
      </c>
      <c r="F22" s="371" t="s">
        <v>61</v>
      </c>
      <c r="G22" s="371"/>
      <c r="H22" s="371"/>
      <c r="I22" s="371"/>
      <c r="L22" s="13" t="s">
        <v>3</v>
      </c>
      <c r="M22" s="13" t="s">
        <v>33</v>
      </c>
      <c r="N22" s="13" t="s">
        <v>4</v>
      </c>
    </row>
    <row r="23" spans="1:15" ht="15" customHeight="1">
      <c r="A23" s="97"/>
      <c r="B23" s="98"/>
      <c r="C23" s="99" t="s">
        <v>207</v>
      </c>
      <c r="D23" s="100"/>
      <c r="F23" s="322"/>
      <c r="G23" s="325"/>
      <c r="H23" s="369" t="s">
        <v>207</v>
      </c>
      <c r="I23" s="370"/>
    </row>
    <row r="24" spans="1:15" ht="25.5">
      <c r="A24" s="101" t="s">
        <v>36</v>
      </c>
      <c r="B24" s="102"/>
      <c r="C24" s="103" t="s">
        <v>37</v>
      </c>
      <c r="D24" s="104" t="s">
        <v>38</v>
      </c>
      <c r="F24" s="326" t="s">
        <v>110</v>
      </c>
      <c r="G24" s="148"/>
      <c r="H24" s="105" t="s">
        <v>111</v>
      </c>
      <c r="I24" s="106" t="s">
        <v>38</v>
      </c>
    </row>
    <row r="25" spans="1:15">
      <c r="A25" s="107"/>
      <c r="B25" s="108" t="s">
        <v>108</v>
      </c>
      <c r="C25" s="109" t="s">
        <v>6</v>
      </c>
      <c r="D25" s="31" t="s">
        <v>7</v>
      </c>
      <c r="F25" s="323"/>
      <c r="G25" s="108"/>
      <c r="H25" s="327" t="s">
        <v>6</v>
      </c>
      <c r="I25" s="328" t="s">
        <v>7</v>
      </c>
    </row>
    <row r="26" spans="1:15">
      <c r="A26" s="111" t="s">
        <v>39</v>
      </c>
      <c r="B26" s="112">
        <v>1</v>
      </c>
      <c r="C26" s="113"/>
      <c r="D26" s="114"/>
      <c r="F26" s="54" t="s">
        <v>40</v>
      </c>
      <c r="G26" s="108">
        <v>1</v>
      </c>
      <c r="H26" s="115"/>
      <c r="I26" s="116"/>
    </row>
    <row r="27" spans="1:15">
      <c r="A27" s="111" t="s">
        <v>40</v>
      </c>
      <c r="B27" s="112">
        <v>2</v>
      </c>
      <c r="C27" s="113"/>
      <c r="D27" s="114"/>
      <c r="F27" s="54" t="s">
        <v>112</v>
      </c>
      <c r="G27" s="108">
        <v>2</v>
      </c>
      <c r="H27" s="115"/>
      <c r="I27" s="116"/>
    </row>
    <row r="28" spans="1:15" ht="15">
      <c r="A28" s="111" t="s">
        <v>41</v>
      </c>
      <c r="B28" s="112">
        <v>3</v>
      </c>
      <c r="C28" s="113"/>
      <c r="D28" s="114"/>
      <c r="F28" s="54" t="s">
        <v>41</v>
      </c>
      <c r="G28" s="117">
        <v>3</v>
      </c>
      <c r="H28" s="115"/>
      <c r="I28" s="116"/>
      <c r="N28"/>
    </row>
    <row r="29" spans="1:15">
      <c r="A29" s="111" t="s">
        <v>42</v>
      </c>
      <c r="B29" s="112">
        <v>4</v>
      </c>
      <c r="C29" s="113"/>
      <c r="D29" s="114"/>
      <c r="F29" s="54" t="s">
        <v>42</v>
      </c>
      <c r="G29" s="117">
        <v>4</v>
      </c>
      <c r="H29" s="115"/>
      <c r="I29" s="116"/>
    </row>
    <row r="30" spans="1:15">
      <c r="A30" s="111" t="s">
        <v>43</v>
      </c>
      <c r="B30" s="112">
        <v>5</v>
      </c>
      <c r="C30" s="113"/>
      <c r="D30" s="114"/>
      <c r="F30" s="54" t="s">
        <v>113</v>
      </c>
      <c r="G30" s="117">
        <v>5</v>
      </c>
      <c r="H30" s="115"/>
      <c r="I30" s="116"/>
    </row>
    <row r="31" spans="1:15">
      <c r="A31" s="111" t="s">
        <v>44</v>
      </c>
      <c r="B31" s="112">
        <v>6</v>
      </c>
      <c r="C31" s="113"/>
      <c r="D31" s="114"/>
      <c r="F31" s="54" t="s">
        <v>44</v>
      </c>
      <c r="G31" s="117">
        <v>6</v>
      </c>
      <c r="H31" s="115"/>
      <c r="I31" s="116"/>
    </row>
    <row r="32" spans="1:15">
      <c r="A32" s="118" t="s">
        <v>45</v>
      </c>
      <c r="B32" s="112">
        <v>7</v>
      </c>
      <c r="C32" s="113"/>
      <c r="D32" s="114"/>
      <c r="F32" s="54" t="s">
        <v>45</v>
      </c>
      <c r="G32" s="117">
        <v>7</v>
      </c>
      <c r="H32" s="115"/>
      <c r="I32" s="116"/>
    </row>
    <row r="33" spans="1:9">
      <c r="A33" s="111" t="s">
        <v>46</v>
      </c>
      <c r="B33" s="112">
        <v>8</v>
      </c>
      <c r="C33" s="113"/>
      <c r="D33" s="114"/>
      <c r="F33" s="54" t="s">
        <v>114</v>
      </c>
      <c r="G33" s="117">
        <v>8</v>
      </c>
      <c r="H33" s="115"/>
      <c r="I33" s="116"/>
    </row>
    <row r="34" spans="1:9">
      <c r="A34" s="111" t="s">
        <v>47</v>
      </c>
      <c r="B34" s="112">
        <v>9</v>
      </c>
      <c r="C34" s="113"/>
      <c r="D34" s="114"/>
      <c r="F34" s="54" t="s">
        <v>47</v>
      </c>
      <c r="G34" s="117">
        <v>9</v>
      </c>
      <c r="H34" s="115"/>
      <c r="I34" s="116"/>
    </row>
    <row r="35" spans="1:9">
      <c r="A35" s="111" t="s">
        <v>48</v>
      </c>
      <c r="B35" s="112">
        <v>10</v>
      </c>
      <c r="C35" s="113"/>
      <c r="D35" s="114"/>
      <c r="F35" s="54" t="s">
        <v>48</v>
      </c>
      <c r="G35" s="117">
        <v>10</v>
      </c>
      <c r="H35" s="115"/>
      <c r="I35" s="116"/>
    </row>
    <row r="36" spans="1:9">
      <c r="A36" s="111" t="s">
        <v>49</v>
      </c>
      <c r="B36" s="112">
        <v>11</v>
      </c>
      <c r="C36" s="113"/>
      <c r="D36" s="114"/>
      <c r="F36" s="54" t="s">
        <v>49</v>
      </c>
      <c r="G36" s="117">
        <v>11</v>
      </c>
      <c r="H36" s="115"/>
      <c r="I36" s="116"/>
    </row>
    <row r="37" spans="1:9">
      <c r="A37" s="118" t="s">
        <v>50</v>
      </c>
      <c r="B37" s="112">
        <v>12</v>
      </c>
      <c r="C37" s="113"/>
      <c r="D37" s="114"/>
      <c r="F37" s="54" t="s">
        <v>115</v>
      </c>
      <c r="G37" s="117">
        <v>12</v>
      </c>
      <c r="H37" s="115"/>
      <c r="I37" s="116"/>
    </row>
    <row r="38" spans="1:9">
      <c r="A38" s="111" t="s">
        <v>51</v>
      </c>
      <c r="B38" s="112">
        <v>13</v>
      </c>
      <c r="C38" s="113"/>
      <c r="D38" s="114"/>
      <c r="F38" s="54" t="s">
        <v>116</v>
      </c>
      <c r="G38" s="117">
        <v>13</v>
      </c>
      <c r="H38" s="115"/>
      <c r="I38" s="116"/>
    </row>
    <row r="39" spans="1:9">
      <c r="A39" s="111" t="s">
        <v>52</v>
      </c>
      <c r="B39" s="112">
        <v>14</v>
      </c>
      <c r="C39" s="113"/>
      <c r="D39" s="114"/>
      <c r="F39" s="54" t="s">
        <v>50</v>
      </c>
      <c r="G39" s="117">
        <v>14</v>
      </c>
      <c r="H39" s="115"/>
      <c r="I39" s="116"/>
    </row>
    <row r="40" spans="1:9">
      <c r="A40" s="111" t="s">
        <v>53</v>
      </c>
      <c r="B40" s="112">
        <v>15</v>
      </c>
      <c r="C40" s="113"/>
      <c r="D40" s="114"/>
      <c r="F40" s="54" t="s">
        <v>51</v>
      </c>
      <c r="G40" s="117">
        <v>15</v>
      </c>
      <c r="H40" s="115"/>
      <c r="I40" s="116"/>
    </row>
    <row r="41" spans="1:9">
      <c r="A41" s="111" t="s">
        <v>54</v>
      </c>
      <c r="B41" s="112">
        <v>16</v>
      </c>
      <c r="C41" s="113"/>
      <c r="D41" s="114"/>
      <c r="F41" s="54" t="s">
        <v>52</v>
      </c>
      <c r="G41" s="117">
        <v>16</v>
      </c>
      <c r="H41" s="115"/>
      <c r="I41" s="116"/>
    </row>
    <row r="42" spans="1:9">
      <c r="A42" s="111" t="s">
        <v>55</v>
      </c>
      <c r="B42" s="112">
        <v>17</v>
      </c>
      <c r="C42" s="113"/>
      <c r="D42" s="114"/>
      <c r="F42" s="54" t="s">
        <v>53</v>
      </c>
      <c r="G42" s="117">
        <v>17</v>
      </c>
      <c r="H42" s="115"/>
      <c r="I42" s="116"/>
    </row>
    <row r="43" spans="1:9">
      <c r="A43" s="119" t="s">
        <v>56</v>
      </c>
      <c r="B43" s="112">
        <v>18</v>
      </c>
      <c r="C43" s="113"/>
      <c r="D43" s="114"/>
      <c r="F43" s="54" t="s">
        <v>117</v>
      </c>
      <c r="G43" s="117">
        <v>18</v>
      </c>
      <c r="H43" s="115"/>
      <c r="I43" s="116"/>
    </row>
    <row r="44" spans="1:9">
      <c r="A44" s="111" t="s">
        <v>57</v>
      </c>
      <c r="B44" s="112">
        <v>19</v>
      </c>
      <c r="C44" s="113"/>
      <c r="D44" s="114"/>
      <c r="F44" s="54" t="s">
        <v>56</v>
      </c>
      <c r="G44" s="117">
        <v>19</v>
      </c>
      <c r="H44" s="115"/>
      <c r="I44" s="116"/>
    </row>
    <row r="45" spans="1:9">
      <c r="A45" s="111" t="s">
        <v>58</v>
      </c>
      <c r="B45" s="112">
        <v>20</v>
      </c>
      <c r="C45" s="113"/>
      <c r="D45" s="114"/>
      <c r="F45" s="54" t="s">
        <v>57</v>
      </c>
      <c r="G45" s="117">
        <v>20</v>
      </c>
      <c r="H45" s="115"/>
      <c r="I45" s="116"/>
    </row>
    <row r="46" spans="1:9">
      <c r="A46" s="111" t="s">
        <v>59</v>
      </c>
      <c r="B46" s="112">
        <v>21</v>
      </c>
      <c r="C46" s="113"/>
      <c r="D46" s="114"/>
      <c r="F46" s="54" t="s">
        <v>58</v>
      </c>
      <c r="G46" s="117">
        <v>21</v>
      </c>
      <c r="H46" s="115"/>
      <c r="I46" s="116"/>
    </row>
    <row r="47" spans="1:9">
      <c r="A47" s="111" t="s">
        <v>60</v>
      </c>
      <c r="B47" s="112">
        <v>22</v>
      </c>
      <c r="C47" s="113"/>
      <c r="D47" s="114"/>
      <c r="F47" s="54" t="s">
        <v>118</v>
      </c>
      <c r="G47" s="117">
        <v>22</v>
      </c>
      <c r="H47" s="115"/>
      <c r="I47" s="116"/>
    </row>
    <row r="48" spans="1:9">
      <c r="A48" s="111" t="s">
        <v>61</v>
      </c>
      <c r="B48" s="112">
        <v>23</v>
      </c>
      <c r="C48" s="113"/>
      <c r="D48" s="114"/>
      <c r="F48" s="54" t="s">
        <v>59</v>
      </c>
      <c r="G48" s="117">
        <v>23</v>
      </c>
      <c r="H48" s="115"/>
      <c r="I48" s="116"/>
    </row>
    <row r="49" spans="1:9">
      <c r="A49" s="120" t="s">
        <v>62</v>
      </c>
      <c r="B49" s="112">
        <v>24</v>
      </c>
      <c r="C49" s="113"/>
      <c r="D49" s="114"/>
      <c r="F49" s="54" t="s">
        <v>60</v>
      </c>
      <c r="G49" s="117">
        <v>24</v>
      </c>
      <c r="H49" s="115"/>
      <c r="I49" s="116"/>
    </row>
    <row r="50" spans="1:9">
      <c r="A50" s="111" t="s">
        <v>63</v>
      </c>
      <c r="B50" s="112">
        <v>25</v>
      </c>
      <c r="C50" s="113"/>
      <c r="D50" s="114"/>
      <c r="F50" s="54" t="s">
        <v>61</v>
      </c>
      <c r="G50" s="117">
        <v>25</v>
      </c>
      <c r="H50" s="115"/>
      <c r="I50" s="116"/>
    </row>
    <row r="51" spans="1:9">
      <c r="A51" s="111" t="s">
        <v>64</v>
      </c>
      <c r="B51" s="112">
        <v>26</v>
      </c>
      <c r="C51" s="113"/>
      <c r="D51" s="114"/>
      <c r="F51" s="54" t="s">
        <v>119</v>
      </c>
      <c r="G51" s="117">
        <v>26</v>
      </c>
      <c r="H51" s="115"/>
      <c r="I51" s="116"/>
    </row>
    <row r="52" spans="1:9">
      <c r="A52" s="111" t="s">
        <v>65</v>
      </c>
      <c r="B52" s="112">
        <v>27</v>
      </c>
      <c r="C52" s="113"/>
      <c r="D52" s="114"/>
      <c r="F52" s="54" t="s">
        <v>65</v>
      </c>
      <c r="G52" s="117">
        <v>27</v>
      </c>
      <c r="H52" s="115"/>
      <c r="I52" s="116"/>
    </row>
    <row r="53" spans="1:9">
      <c r="A53" s="111" t="s">
        <v>66</v>
      </c>
      <c r="B53" s="112">
        <v>28</v>
      </c>
      <c r="C53" s="113"/>
      <c r="D53" s="114"/>
      <c r="F53" s="54" t="s">
        <v>66</v>
      </c>
      <c r="G53" s="117">
        <v>28</v>
      </c>
      <c r="H53" s="115"/>
      <c r="I53" s="116"/>
    </row>
    <row r="54" spans="1:9">
      <c r="A54" s="111" t="s">
        <v>67</v>
      </c>
      <c r="B54" s="112">
        <v>29</v>
      </c>
      <c r="C54" s="113"/>
      <c r="D54" s="114"/>
      <c r="F54" s="54" t="s">
        <v>67</v>
      </c>
      <c r="G54" s="117">
        <v>29</v>
      </c>
      <c r="H54" s="115"/>
      <c r="I54" s="116"/>
    </row>
    <row r="55" spans="1:9">
      <c r="A55" s="111" t="s">
        <v>68</v>
      </c>
      <c r="B55" s="112">
        <v>30</v>
      </c>
      <c r="C55" s="113"/>
      <c r="D55" s="114"/>
      <c r="F55" s="54" t="s">
        <v>68</v>
      </c>
      <c r="G55" s="117">
        <v>30</v>
      </c>
      <c r="H55" s="115"/>
      <c r="I55" s="116"/>
    </row>
    <row r="56" spans="1:9">
      <c r="A56" s="118" t="s">
        <v>69</v>
      </c>
      <c r="B56" s="112">
        <v>31</v>
      </c>
      <c r="C56" s="113"/>
      <c r="D56" s="114"/>
      <c r="F56" s="54" t="s">
        <v>69</v>
      </c>
      <c r="G56" s="117">
        <v>31</v>
      </c>
      <c r="H56" s="115"/>
      <c r="I56" s="116"/>
    </row>
    <row r="57" spans="1:9">
      <c r="A57" s="111" t="s">
        <v>70</v>
      </c>
      <c r="B57" s="112">
        <v>32</v>
      </c>
      <c r="C57" s="113"/>
      <c r="D57" s="114"/>
      <c r="F57" s="54" t="s">
        <v>70</v>
      </c>
      <c r="G57" s="117">
        <v>32</v>
      </c>
      <c r="H57" s="115"/>
      <c r="I57" s="116"/>
    </row>
    <row r="58" spans="1:9">
      <c r="A58" s="118" t="s">
        <v>71</v>
      </c>
      <c r="B58" s="112">
        <v>33</v>
      </c>
      <c r="C58" s="113"/>
      <c r="D58" s="114"/>
      <c r="F58" s="54" t="s">
        <v>120</v>
      </c>
      <c r="G58" s="117">
        <v>33</v>
      </c>
      <c r="H58" s="115"/>
      <c r="I58" s="116"/>
    </row>
    <row r="59" spans="1:9">
      <c r="A59" s="121" t="s">
        <v>72</v>
      </c>
      <c r="B59" s="112">
        <v>34</v>
      </c>
      <c r="C59" s="113"/>
      <c r="D59" s="114"/>
      <c r="F59" s="54" t="s">
        <v>121</v>
      </c>
      <c r="G59" s="117">
        <v>34</v>
      </c>
      <c r="H59" s="115"/>
      <c r="I59" s="116"/>
    </row>
    <row r="60" spans="1:9">
      <c r="A60" s="122" t="s">
        <v>73</v>
      </c>
      <c r="B60" s="112">
        <v>35</v>
      </c>
      <c r="C60" s="113"/>
      <c r="D60" s="114"/>
      <c r="F60" s="54" t="s">
        <v>71</v>
      </c>
      <c r="G60" s="117">
        <v>35</v>
      </c>
      <c r="H60" s="115"/>
      <c r="I60" s="116"/>
    </row>
    <row r="61" spans="1:9">
      <c r="A61" s="121" t="s">
        <v>74</v>
      </c>
      <c r="B61" s="112">
        <v>36</v>
      </c>
      <c r="C61" s="113"/>
      <c r="D61" s="114"/>
      <c r="F61" s="54" t="s">
        <v>73</v>
      </c>
      <c r="G61" s="117">
        <v>36</v>
      </c>
      <c r="H61" s="115"/>
      <c r="I61" s="116"/>
    </row>
    <row r="62" spans="1:9">
      <c r="A62" s="122" t="s">
        <v>75</v>
      </c>
      <c r="B62" s="112">
        <v>37</v>
      </c>
      <c r="C62" s="113"/>
      <c r="D62" s="114"/>
      <c r="F62" s="54" t="s">
        <v>74</v>
      </c>
      <c r="G62" s="117">
        <v>37</v>
      </c>
      <c r="H62" s="115"/>
      <c r="I62" s="116"/>
    </row>
    <row r="63" spans="1:9">
      <c r="A63" s="121" t="s">
        <v>76</v>
      </c>
      <c r="B63" s="112">
        <v>38</v>
      </c>
      <c r="C63" s="113"/>
      <c r="D63" s="114"/>
      <c r="F63" s="54" t="s">
        <v>75</v>
      </c>
      <c r="G63" s="117">
        <v>38</v>
      </c>
      <c r="H63" s="115"/>
      <c r="I63" s="116"/>
    </row>
    <row r="64" spans="1:9">
      <c r="A64" s="121" t="s">
        <v>77</v>
      </c>
      <c r="B64" s="112">
        <v>39</v>
      </c>
      <c r="C64" s="113"/>
      <c r="D64" s="114"/>
      <c r="F64" s="54" t="s">
        <v>77</v>
      </c>
      <c r="G64" s="117">
        <v>39</v>
      </c>
      <c r="H64" s="115"/>
      <c r="I64" s="116"/>
    </row>
    <row r="65" spans="1:9">
      <c r="A65" s="121" t="s">
        <v>78</v>
      </c>
      <c r="B65" s="112">
        <v>40</v>
      </c>
      <c r="C65" s="113"/>
      <c r="D65" s="114"/>
      <c r="F65" s="54" t="s">
        <v>78</v>
      </c>
      <c r="G65" s="117">
        <v>40</v>
      </c>
      <c r="H65" s="115"/>
      <c r="I65" s="116"/>
    </row>
    <row r="66" spans="1:9">
      <c r="A66" s="122" t="s">
        <v>79</v>
      </c>
      <c r="B66" s="112">
        <v>41</v>
      </c>
      <c r="C66" s="113"/>
      <c r="D66" s="114"/>
      <c r="F66" s="54" t="s">
        <v>122</v>
      </c>
      <c r="G66" s="117">
        <v>41</v>
      </c>
      <c r="H66" s="115"/>
      <c r="I66" s="116"/>
    </row>
    <row r="67" spans="1:9">
      <c r="A67" s="121" t="s">
        <v>80</v>
      </c>
      <c r="B67" s="112">
        <v>42</v>
      </c>
      <c r="C67" s="113"/>
      <c r="D67" s="114"/>
      <c r="F67" s="54" t="s">
        <v>79</v>
      </c>
      <c r="G67" s="117">
        <v>42</v>
      </c>
      <c r="H67" s="115"/>
      <c r="I67" s="116"/>
    </row>
    <row r="68" spans="1:9">
      <c r="A68" s="121" t="s">
        <v>81</v>
      </c>
      <c r="B68" s="112">
        <v>43</v>
      </c>
      <c r="C68" s="113"/>
      <c r="D68" s="114"/>
      <c r="F68" s="54" t="s">
        <v>80</v>
      </c>
      <c r="G68" s="117">
        <v>43</v>
      </c>
      <c r="H68" s="115"/>
      <c r="I68" s="116"/>
    </row>
    <row r="69" spans="1:9">
      <c r="A69" s="111" t="s">
        <v>82</v>
      </c>
      <c r="B69" s="112">
        <v>44</v>
      </c>
      <c r="C69" s="113"/>
      <c r="D69" s="114"/>
      <c r="F69" s="54" t="s">
        <v>81</v>
      </c>
      <c r="G69" s="117">
        <v>44</v>
      </c>
      <c r="H69" s="115"/>
      <c r="I69" s="116"/>
    </row>
    <row r="70" spans="1:9">
      <c r="A70" s="121" t="s">
        <v>83</v>
      </c>
      <c r="B70" s="112">
        <v>45</v>
      </c>
      <c r="C70" s="113"/>
      <c r="D70" s="114"/>
      <c r="F70" s="54" t="s">
        <v>83</v>
      </c>
      <c r="G70" s="117">
        <v>45</v>
      </c>
      <c r="H70" s="115"/>
      <c r="I70" s="116"/>
    </row>
    <row r="71" spans="1:9">
      <c r="A71" s="123" t="s">
        <v>84</v>
      </c>
      <c r="B71" s="112">
        <v>46</v>
      </c>
      <c r="C71" s="113"/>
      <c r="D71" s="114"/>
      <c r="F71" s="54" t="s">
        <v>86</v>
      </c>
      <c r="G71" s="117">
        <v>46</v>
      </c>
      <c r="H71" s="115"/>
      <c r="I71" s="116"/>
    </row>
    <row r="72" spans="1:9">
      <c r="A72" s="119" t="s">
        <v>85</v>
      </c>
      <c r="B72" s="112">
        <v>47</v>
      </c>
      <c r="C72" s="113"/>
      <c r="D72" s="114"/>
      <c r="F72" s="54" t="s">
        <v>123</v>
      </c>
      <c r="G72" s="117">
        <v>47</v>
      </c>
      <c r="H72" s="115"/>
      <c r="I72" s="116"/>
    </row>
    <row r="73" spans="1:9">
      <c r="A73" s="124" t="s">
        <v>86</v>
      </c>
      <c r="B73" s="112">
        <v>48</v>
      </c>
      <c r="C73" s="113"/>
      <c r="D73" s="114"/>
      <c r="F73" s="54" t="s">
        <v>87</v>
      </c>
      <c r="G73" s="117">
        <v>48</v>
      </c>
      <c r="H73" s="115"/>
      <c r="I73" s="116"/>
    </row>
    <row r="74" spans="1:9">
      <c r="A74" s="124" t="s">
        <v>87</v>
      </c>
      <c r="B74" s="112">
        <v>49</v>
      </c>
      <c r="C74" s="113"/>
      <c r="D74" s="114"/>
      <c r="F74" s="54" t="s">
        <v>88</v>
      </c>
      <c r="G74" s="117">
        <v>49</v>
      </c>
      <c r="H74" s="115"/>
      <c r="I74" s="116"/>
    </row>
    <row r="75" spans="1:9">
      <c r="A75" s="124" t="s">
        <v>88</v>
      </c>
      <c r="B75" s="112">
        <v>50</v>
      </c>
      <c r="C75" s="113"/>
      <c r="D75" s="114"/>
      <c r="F75" s="54" t="s">
        <v>90</v>
      </c>
      <c r="G75" s="117">
        <v>50</v>
      </c>
      <c r="H75" s="115"/>
      <c r="I75" s="116"/>
    </row>
    <row r="76" spans="1:9">
      <c r="A76" s="124" t="s">
        <v>89</v>
      </c>
      <c r="B76" s="112">
        <v>51</v>
      </c>
      <c r="C76" s="113"/>
      <c r="D76" s="114"/>
      <c r="F76" s="54" t="s">
        <v>91</v>
      </c>
      <c r="G76" s="117">
        <v>51</v>
      </c>
      <c r="H76" s="115"/>
      <c r="I76" s="116"/>
    </row>
    <row r="77" spans="1:9">
      <c r="A77" s="124" t="s">
        <v>90</v>
      </c>
      <c r="B77" s="112">
        <v>52</v>
      </c>
      <c r="C77" s="113"/>
      <c r="D77" s="114"/>
      <c r="F77" s="54" t="s">
        <v>92</v>
      </c>
      <c r="G77" s="117">
        <v>52</v>
      </c>
      <c r="H77" s="115"/>
      <c r="I77" s="116"/>
    </row>
    <row r="78" spans="1:9">
      <c r="A78" s="125" t="s">
        <v>91</v>
      </c>
      <c r="B78" s="112">
        <v>53</v>
      </c>
      <c r="C78" s="113"/>
      <c r="D78" s="114"/>
      <c r="F78" s="54" t="s">
        <v>93</v>
      </c>
      <c r="G78" s="117">
        <v>53</v>
      </c>
      <c r="H78" s="115"/>
      <c r="I78" s="116"/>
    </row>
    <row r="79" spans="1:9">
      <c r="A79" s="122" t="s">
        <v>92</v>
      </c>
      <c r="B79" s="112">
        <v>54</v>
      </c>
      <c r="C79" s="113"/>
      <c r="D79" s="114"/>
      <c r="F79" s="54" t="s">
        <v>94</v>
      </c>
      <c r="G79" s="117">
        <v>54</v>
      </c>
      <c r="H79" s="115"/>
      <c r="I79" s="116"/>
    </row>
    <row r="80" spans="1:9">
      <c r="A80" s="124" t="s">
        <v>93</v>
      </c>
      <c r="B80" s="112">
        <v>55</v>
      </c>
      <c r="C80" s="113"/>
      <c r="D80" s="114"/>
      <c r="F80" s="54" t="s">
        <v>95</v>
      </c>
      <c r="G80" s="117">
        <v>55</v>
      </c>
      <c r="H80" s="115"/>
      <c r="I80" s="116"/>
    </row>
    <row r="81" spans="1:13">
      <c r="A81" s="126" t="s">
        <v>94</v>
      </c>
      <c r="B81" s="112">
        <v>56</v>
      </c>
      <c r="C81" s="113"/>
      <c r="D81" s="114"/>
      <c r="F81" s="54" t="s">
        <v>96</v>
      </c>
      <c r="G81" s="117">
        <v>56</v>
      </c>
      <c r="H81" s="115"/>
      <c r="I81" s="116"/>
    </row>
    <row r="82" spans="1:13">
      <c r="A82" s="119" t="s">
        <v>95</v>
      </c>
      <c r="B82" s="112">
        <v>57</v>
      </c>
      <c r="C82" s="113"/>
      <c r="D82" s="114"/>
      <c r="F82" s="54" t="s">
        <v>97</v>
      </c>
      <c r="G82" s="117">
        <v>57</v>
      </c>
      <c r="H82" s="115"/>
      <c r="I82" s="116"/>
    </row>
    <row r="83" spans="1:13">
      <c r="A83" s="124" t="s">
        <v>96</v>
      </c>
      <c r="B83" s="112">
        <v>58</v>
      </c>
      <c r="C83" s="113"/>
      <c r="D83" s="114"/>
      <c r="F83" s="54" t="s">
        <v>124</v>
      </c>
      <c r="G83" s="117">
        <v>58</v>
      </c>
      <c r="H83" s="115"/>
      <c r="I83" s="116"/>
    </row>
    <row r="84" spans="1:13">
      <c r="A84" s="124" t="s">
        <v>97</v>
      </c>
      <c r="B84" s="112">
        <v>59</v>
      </c>
      <c r="C84" s="113"/>
      <c r="D84" s="114"/>
      <c r="F84" s="54" t="s">
        <v>99</v>
      </c>
      <c r="G84" s="117">
        <v>59</v>
      </c>
      <c r="H84" s="115"/>
      <c r="I84" s="116"/>
    </row>
    <row r="85" spans="1:13">
      <c r="A85" s="124" t="s">
        <v>98</v>
      </c>
      <c r="B85" s="112">
        <v>60</v>
      </c>
      <c r="C85" s="113"/>
      <c r="D85" s="114"/>
      <c r="F85" s="54" t="s">
        <v>101</v>
      </c>
      <c r="G85" s="117">
        <v>60</v>
      </c>
      <c r="H85" s="115"/>
      <c r="I85" s="116"/>
    </row>
    <row r="86" spans="1:13">
      <c r="A86" s="124" t="s">
        <v>99</v>
      </c>
      <c r="B86" s="112">
        <v>61</v>
      </c>
      <c r="C86" s="113"/>
      <c r="D86" s="114"/>
      <c r="F86" s="54" t="s">
        <v>102</v>
      </c>
      <c r="G86" s="117">
        <v>61</v>
      </c>
      <c r="H86" s="115"/>
      <c r="I86" s="116"/>
    </row>
    <row r="87" spans="1:13">
      <c r="A87" s="122" t="s">
        <v>100</v>
      </c>
      <c r="B87" s="112">
        <v>62</v>
      </c>
      <c r="C87" s="113"/>
      <c r="D87" s="114"/>
      <c r="F87" s="54" t="s">
        <v>103</v>
      </c>
      <c r="G87" s="117">
        <v>62</v>
      </c>
      <c r="H87" s="115"/>
      <c r="I87" s="116"/>
    </row>
    <row r="88" spans="1:13">
      <c r="A88" s="122" t="s">
        <v>101</v>
      </c>
      <c r="B88" s="112">
        <v>63</v>
      </c>
      <c r="C88" s="113"/>
      <c r="D88" s="114"/>
      <c r="F88" s="54" t="s">
        <v>104</v>
      </c>
      <c r="G88" s="117">
        <v>63</v>
      </c>
      <c r="H88" s="115"/>
      <c r="I88" s="116"/>
    </row>
    <row r="89" spans="1:13">
      <c r="A89" s="124" t="s">
        <v>102</v>
      </c>
      <c r="B89" s="112">
        <v>64</v>
      </c>
      <c r="C89" s="113"/>
      <c r="D89" s="114"/>
      <c r="F89" s="54" t="s">
        <v>105</v>
      </c>
      <c r="G89" s="117">
        <v>64</v>
      </c>
      <c r="H89" s="115"/>
      <c r="I89" s="116"/>
    </row>
    <row r="90" spans="1:13" ht="15" thickBot="1">
      <c r="A90" s="124" t="s">
        <v>103</v>
      </c>
      <c r="B90" s="112">
        <v>65</v>
      </c>
      <c r="C90" s="113"/>
      <c r="D90" s="114"/>
      <c r="F90" s="127" t="s">
        <v>107</v>
      </c>
      <c r="G90" s="128">
        <v>65</v>
      </c>
      <c r="H90" s="129"/>
      <c r="I90" s="130"/>
    </row>
    <row r="91" spans="1:13" ht="15" thickBot="1">
      <c r="A91" s="124" t="s">
        <v>104</v>
      </c>
      <c r="B91" s="112">
        <v>66</v>
      </c>
      <c r="C91" s="113"/>
      <c r="D91" s="114"/>
      <c r="F91" s="131" t="s">
        <v>111</v>
      </c>
      <c r="G91" s="132">
        <v>66</v>
      </c>
      <c r="H91" s="133">
        <f>SUM(H26:H90)</f>
        <v>0</v>
      </c>
      <c r="I91" s="134">
        <f>SUM(I26:I90)</f>
        <v>0</v>
      </c>
    </row>
    <row r="92" spans="1:13">
      <c r="A92" s="124" t="s">
        <v>105</v>
      </c>
      <c r="B92" s="112">
        <v>67</v>
      </c>
      <c r="C92" s="113"/>
      <c r="D92" s="114"/>
      <c r="H92" s="135"/>
      <c r="I92" s="93"/>
      <c r="J92" s="93"/>
      <c r="K92" s="93"/>
      <c r="L92" s="93"/>
      <c r="M92" s="137"/>
    </row>
    <row r="93" spans="1:13">
      <c r="A93" s="124" t="s">
        <v>106</v>
      </c>
      <c r="B93" s="112">
        <v>68</v>
      </c>
      <c r="C93" s="113"/>
      <c r="D93" s="114"/>
      <c r="H93" s="136"/>
      <c r="I93" s="9"/>
      <c r="J93" s="9"/>
      <c r="K93" s="137"/>
      <c r="L93" s="137"/>
      <c r="M93" s="137"/>
    </row>
    <row r="94" spans="1:13" ht="15" thickBot="1">
      <c r="A94" s="138" t="s">
        <v>107</v>
      </c>
      <c r="B94" s="139">
        <v>69</v>
      </c>
      <c r="C94" s="140"/>
      <c r="D94" s="141"/>
      <c r="H94" s="135"/>
      <c r="I94" s="9"/>
      <c r="J94" s="9"/>
      <c r="K94" s="137"/>
      <c r="L94" s="137"/>
    </row>
    <row r="95" spans="1:13" ht="15" thickBot="1">
      <c r="A95" s="142" t="s">
        <v>37</v>
      </c>
      <c r="B95" s="143">
        <v>70</v>
      </c>
      <c r="C95" s="133">
        <f>SUM(C26:C94)</f>
        <v>0</v>
      </c>
      <c r="D95" s="134">
        <f>SUM(D26:D94)</f>
        <v>0</v>
      </c>
    </row>
    <row r="96" spans="1:13">
      <c r="A96" s="92"/>
      <c r="B96" s="9"/>
      <c r="C96" s="137"/>
      <c r="D96" s="137"/>
      <c r="E96" s="137"/>
      <c r="F96" s="137"/>
    </row>
    <row r="97" spans="1:6">
      <c r="A97" s="92"/>
      <c r="B97" s="9"/>
      <c r="C97" s="137"/>
      <c r="D97" s="137"/>
      <c r="E97" s="137"/>
      <c r="F97" s="137"/>
    </row>
  </sheetData>
  <mergeCells count="7">
    <mergeCell ref="A1:G3"/>
    <mergeCell ref="A21:D21"/>
    <mergeCell ref="H23:I23"/>
    <mergeCell ref="A22:D22"/>
    <mergeCell ref="F21:I21"/>
    <mergeCell ref="F22:I22"/>
    <mergeCell ref="A5:G5"/>
  </mergeCells>
  <conditionalFormatting sqref="C93:D95">
    <cfRule type="cellIs" dxfId="12" priority="6" stopIfTrue="1" operator="notEqual">
      <formula>Y92</formula>
    </cfRule>
  </conditionalFormatting>
  <conditionalFormatting sqref="H27 I26:I91 H29:H91">
    <cfRule type="cellIs" dxfId="11" priority="5" stopIfTrue="1" operator="notEqual">
      <formula>AF25</formula>
    </cfRule>
  </conditionalFormatting>
  <conditionalFormatting sqref="H28">
    <cfRule type="cellIs" dxfId="10" priority="3" stopIfTrue="1" operator="notEqual">
      <formula>AF25</formula>
    </cfRule>
  </conditionalFormatting>
  <conditionalFormatting sqref="H26">
    <cfRule type="cellIs" dxfId="9" priority="2" stopIfTrue="1" operator="notEqual">
      <formula>#REF!</formula>
    </cfRule>
  </conditionalFormatting>
  <conditionalFormatting sqref="H26">
    <cfRule type="cellIs" dxfId="8" priority="1" stopIfTrue="1" operator="notEqual">
      <formula>AF25</formula>
    </cfRule>
  </conditionalFormatting>
  <conditionalFormatting sqref="C26:D92">
    <cfRule type="cellIs" dxfId="7" priority="11" stopIfTrue="1" operator="notEqual">
      <formula>W25</formula>
    </cfRule>
  </conditionalFormatting>
  <dataValidations count="1">
    <dataValidation type="whole" operator="greaterThanOrEqual" allowBlank="1" showInputMessage="1" showErrorMessage="1" error="Positive whole numbers only / Nombres entiers positifs uniquement" sqref="H28:I90 C26:D94">
      <formula1>0</formula1>
    </dataValidation>
  </dataValidation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E50"/>
  <sheetViews>
    <sheetView zoomScale="85" zoomScaleNormal="85" workbookViewId="0">
      <selection sqref="A1:B2"/>
    </sheetView>
  </sheetViews>
  <sheetFormatPr defaultRowHeight="14.25"/>
  <cols>
    <col min="1" max="1" width="62.85546875" style="1" customWidth="1"/>
    <col min="2" max="2" width="16.42578125" style="1" customWidth="1"/>
    <col min="3" max="3" width="15.85546875" style="1" customWidth="1"/>
    <col min="4" max="4" width="15.5703125" style="1" customWidth="1"/>
    <col min="5" max="16384" width="9.140625" style="1"/>
  </cols>
  <sheetData>
    <row r="1" spans="1:4" ht="15.75" customHeight="1">
      <c r="A1" s="374" t="s">
        <v>260</v>
      </c>
      <c r="B1" s="374"/>
    </row>
    <row r="2" spans="1:4" ht="21.75" customHeight="1">
      <c r="A2" s="374"/>
      <c r="B2" s="374"/>
    </row>
    <row r="3" spans="1:4" ht="10.5" customHeight="1" thickBot="1">
      <c r="A3" s="360"/>
      <c r="B3" s="361"/>
    </row>
    <row r="4" spans="1:4" s="229" customFormat="1" ht="24.75" customHeight="1" thickBot="1">
      <c r="A4" s="268" t="s">
        <v>244</v>
      </c>
      <c r="B4" s="269" t="s">
        <v>224</v>
      </c>
    </row>
    <row r="5" spans="1:4" s="229" customFormat="1" ht="24.75" customHeight="1" thickBot="1">
      <c r="A5" s="262" t="s">
        <v>182</v>
      </c>
      <c r="B5" s="263">
        <v>10000</v>
      </c>
    </row>
    <row r="6" spans="1:4" s="229" customFormat="1" ht="24.75" customHeight="1" thickBot="1">
      <c r="A6" s="264" t="s">
        <v>204</v>
      </c>
      <c r="B6" s="265">
        <v>3000</v>
      </c>
    </row>
    <row r="7" spans="1:4" s="229" customFormat="1" ht="24.75" customHeight="1" thickBot="1">
      <c r="A7" s="264" t="s">
        <v>205</v>
      </c>
      <c r="B7" s="265">
        <v>10000</v>
      </c>
    </row>
    <row r="8" spans="1:4" s="229" customFormat="1" ht="24.75" customHeight="1" thickBot="1">
      <c r="A8" s="264" t="s">
        <v>183</v>
      </c>
      <c r="B8" s="265">
        <v>13500</v>
      </c>
    </row>
    <row r="9" spans="1:4" s="229" customFormat="1" ht="24.75" customHeight="1" thickBot="1">
      <c r="A9" s="264" t="s">
        <v>200</v>
      </c>
      <c r="B9" s="266">
        <v>4000</v>
      </c>
    </row>
    <row r="10" spans="1:4" s="229" customFormat="1" ht="24.75" customHeight="1" thickBot="1">
      <c r="A10" s="264" t="s">
        <v>210</v>
      </c>
      <c r="B10" s="266">
        <v>4800</v>
      </c>
    </row>
    <row r="11" spans="1:4" s="229" customFormat="1" ht="24.75" customHeight="1" thickBot="1">
      <c r="A11" s="264" t="s">
        <v>206</v>
      </c>
      <c r="B11" s="266">
        <v>3500</v>
      </c>
      <c r="D11" s="267"/>
    </row>
    <row r="12" spans="1:4" s="229" customFormat="1" ht="24.75" customHeight="1" thickBot="1">
      <c r="A12" s="264" t="s">
        <v>278</v>
      </c>
      <c r="B12" s="266">
        <v>1900</v>
      </c>
    </row>
    <row r="13" spans="1:4">
      <c r="A13" s="221"/>
    </row>
    <row r="16" spans="1:4" ht="15" customHeight="1">
      <c r="A16" s="375" t="s">
        <v>153</v>
      </c>
      <c r="B16" s="375"/>
      <c r="C16" s="375"/>
      <c r="D16" s="375"/>
    </row>
    <row r="17" spans="1:5" ht="16.5" thickBot="1">
      <c r="A17" s="371" t="s">
        <v>231</v>
      </c>
      <c r="B17" s="371"/>
      <c r="C17" s="371"/>
      <c r="D17" s="371"/>
    </row>
    <row r="18" spans="1:5">
      <c r="A18" s="144"/>
      <c r="B18" s="231"/>
      <c r="C18" s="232" t="s">
        <v>154</v>
      </c>
      <c r="D18" s="233"/>
    </row>
    <row r="19" spans="1:5">
      <c r="A19" s="147"/>
      <c r="B19" s="234"/>
      <c r="C19" s="235" t="s">
        <v>155</v>
      </c>
      <c r="D19" s="236" t="s">
        <v>156</v>
      </c>
    </row>
    <row r="20" spans="1:5">
      <c r="A20" s="149"/>
      <c r="B20" s="237"/>
      <c r="C20" s="238" t="s">
        <v>6</v>
      </c>
      <c r="D20" s="239" t="s">
        <v>7</v>
      </c>
    </row>
    <row r="21" spans="1:5">
      <c r="A21" s="240" t="s">
        <v>152</v>
      </c>
      <c r="B21" s="241">
        <v>1</v>
      </c>
      <c r="C21" s="242">
        <f>C22+C27+C41</f>
        <v>0</v>
      </c>
      <c r="D21" s="243">
        <f>D22+D27+D41</f>
        <v>0</v>
      </c>
    </row>
    <row r="22" spans="1:5">
      <c r="A22" s="244" t="s">
        <v>157</v>
      </c>
      <c r="B22" s="245">
        <v>2</v>
      </c>
      <c r="C22" s="246">
        <f>SUM(C23,C25:C26)</f>
        <v>0</v>
      </c>
      <c r="D22" s="247">
        <f>ROUND(SUM(D23,D25:D26),0)</f>
        <v>0</v>
      </c>
    </row>
    <row r="23" spans="1:5">
      <c r="A23" s="248" t="s">
        <v>158</v>
      </c>
      <c r="B23" s="245">
        <v>3</v>
      </c>
      <c r="C23" s="249"/>
      <c r="D23" s="250"/>
    </row>
    <row r="24" spans="1:5">
      <c r="A24" s="251" t="s">
        <v>159</v>
      </c>
      <c r="B24" s="245">
        <v>4</v>
      </c>
      <c r="C24" s="249"/>
      <c r="D24" s="250"/>
    </row>
    <row r="25" spans="1:5" ht="17.25" customHeight="1">
      <c r="A25" s="248" t="s">
        <v>160</v>
      </c>
      <c r="B25" s="245">
        <v>5</v>
      </c>
      <c r="C25" s="249"/>
      <c r="D25" s="250"/>
    </row>
    <row r="26" spans="1:5" ht="17.25" customHeight="1">
      <c r="A26" s="158" t="s">
        <v>161</v>
      </c>
      <c r="B26" s="245">
        <v>6</v>
      </c>
      <c r="C26" s="249"/>
      <c r="D26" s="250"/>
    </row>
    <row r="27" spans="1:5" ht="17.25" customHeight="1">
      <c r="A27" s="154" t="s">
        <v>162</v>
      </c>
      <c r="B27" s="245">
        <v>7</v>
      </c>
      <c r="C27" s="242">
        <f>SUM(C28:C40)</f>
        <v>0</v>
      </c>
      <c r="D27" s="243">
        <f>SUM(D28:D40)</f>
        <v>0</v>
      </c>
    </row>
    <row r="28" spans="1:5" ht="17.25" customHeight="1">
      <c r="A28" s="158" t="s">
        <v>163</v>
      </c>
      <c r="B28" s="245">
        <v>8</v>
      </c>
      <c r="C28" s="249"/>
      <c r="D28" s="250"/>
      <c r="E28" s="188"/>
    </row>
    <row r="29" spans="1:5" ht="17.25" customHeight="1">
      <c r="A29" s="158" t="s">
        <v>164</v>
      </c>
      <c r="B29" s="245">
        <v>9</v>
      </c>
      <c r="C29" s="249"/>
      <c r="D29" s="250"/>
    </row>
    <row r="30" spans="1:5" ht="17.25" customHeight="1">
      <c r="A30" s="158" t="s">
        <v>165</v>
      </c>
      <c r="B30" s="245">
        <v>10</v>
      </c>
      <c r="C30" s="249"/>
      <c r="D30" s="250"/>
    </row>
    <row r="31" spans="1:5" ht="17.25" customHeight="1">
      <c r="A31" s="158" t="s">
        <v>166</v>
      </c>
      <c r="B31" s="245">
        <v>11</v>
      </c>
      <c r="C31" s="249"/>
      <c r="D31" s="250"/>
    </row>
    <row r="32" spans="1:5" ht="17.25" customHeight="1">
      <c r="A32" s="158" t="s">
        <v>167</v>
      </c>
      <c r="B32" s="245">
        <v>12</v>
      </c>
      <c r="C32" s="249"/>
      <c r="D32" s="250"/>
    </row>
    <row r="33" spans="1:4" ht="17.25" customHeight="1">
      <c r="A33" s="158" t="s">
        <v>168</v>
      </c>
      <c r="B33" s="245">
        <v>13</v>
      </c>
      <c r="C33" s="249"/>
      <c r="D33" s="250"/>
    </row>
    <row r="34" spans="1:4" ht="17.25" customHeight="1">
      <c r="A34" s="158" t="s">
        <v>169</v>
      </c>
      <c r="B34" s="245">
        <v>14</v>
      </c>
      <c r="C34" s="249"/>
      <c r="D34" s="250"/>
    </row>
    <row r="35" spans="1:4" ht="17.25" customHeight="1">
      <c r="A35" s="158" t="s">
        <v>170</v>
      </c>
      <c r="B35" s="245">
        <v>15</v>
      </c>
      <c r="C35" s="249"/>
      <c r="D35" s="250"/>
    </row>
    <row r="36" spans="1:4" ht="17.25" customHeight="1">
      <c r="A36" s="158" t="s">
        <v>171</v>
      </c>
      <c r="B36" s="245">
        <v>16</v>
      </c>
      <c r="C36" s="249"/>
      <c r="D36" s="250"/>
    </row>
    <row r="37" spans="1:4" ht="17.25" customHeight="1">
      <c r="A37" s="158" t="s">
        <v>172</v>
      </c>
      <c r="B37" s="245">
        <v>17</v>
      </c>
      <c r="C37" s="249"/>
      <c r="D37" s="250"/>
    </row>
    <row r="38" spans="1:4" ht="17.25" customHeight="1">
      <c r="A38" s="158" t="s">
        <v>173</v>
      </c>
      <c r="B38" s="245">
        <v>18</v>
      </c>
      <c r="C38" s="249"/>
      <c r="D38" s="250"/>
    </row>
    <row r="39" spans="1:4" ht="17.25" customHeight="1">
      <c r="A39" s="158" t="s">
        <v>174</v>
      </c>
      <c r="B39" s="245">
        <v>19</v>
      </c>
      <c r="C39" s="249"/>
      <c r="D39" s="250"/>
    </row>
    <row r="40" spans="1:4" ht="17.25" customHeight="1">
      <c r="A40" s="158" t="s">
        <v>175</v>
      </c>
      <c r="B40" s="245">
        <v>20</v>
      </c>
      <c r="C40" s="249"/>
      <c r="D40" s="250"/>
    </row>
    <row r="41" spans="1:4" ht="17.25" customHeight="1">
      <c r="A41" s="154" t="s">
        <v>176</v>
      </c>
      <c r="B41" s="245">
        <v>21</v>
      </c>
      <c r="C41" s="242">
        <f>SUM(C42:C46)</f>
        <v>0</v>
      </c>
      <c r="D41" s="243">
        <f>SUM(D42:D46)</f>
        <v>0</v>
      </c>
    </row>
    <row r="42" spans="1:4" ht="17.25" customHeight="1">
      <c r="A42" s="248" t="s">
        <v>177</v>
      </c>
      <c r="B42" s="245">
        <v>22</v>
      </c>
      <c r="C42" s="249"/>
      <c r="D42" s="250"/>
    </row>
    <row r="43" spans="1:4" ht="17.25" customHeight="1">
      <c r="A43" s="248" t="s">
        <v>178</v>
      </c>
      <c r="B43" s="245">
        <v>23</v>
      </c>
      <c r="C43" s="252"/>
      <c r="D43" s="253"/>
    </row>
    <row r="44" spans="1:4" ht="17.25" customHeight="1">
      <c r="A44" s="248" t="s">
        <v>179</v>
      </c>
      <c r="B44" s="245">
        <v>24</v>
      </c>
      <c r="C44" s="252"/>
      <c r="D44" s="253"/>
    </row>
    <row r="45" spans="1:4" ht="17.25" customHeight="1">
      <c r="A45" s="254" t="s">
        <v>180</v>
      </c>
      <c r="B45" s="245">
        <v>25</v>
      </c>
      <c r="C45" s="255"/>
      <c r="D45" s="256"/>
    </row>
    <row r="46" spans="1:4" ht="17.25" customHeight="1" thickBot="1">
      <c r="A46" s="257" t="s">
        <v>181</v>
      </c>
      <c r="B46" s="258">
        <v>26</v>
      </c>
      <c r="C46" s="259"/>
      <c r="D46" s="260"/>
    </row>
    <row r="47" spans="1:4" ht="17.25" customHeight="1">
      <c r="A47" s="92"/>
      <c r="B47" s="10"/>
    </row>
    <row r="48" spans="1:4">
      <c r="A48" s="92"/>
      <c r="B48" s="10"/>
      <c r="C48" s="261"/>
      <c r="D48" s="261"/>
    </row>
    <row r="49" spans="1:4">
      <c r="A49" s="92"/>
      <c r="B49" s="10"/>
      <c r="C49" s="261"/>
      <c r="D49" s="261"/>
    </row>
    <row r="50" spans="1:4">
      <c r="C50" s="261"/>
      <c r="D50" s="261"/>
    </row>
  </sheetData>
  <mergeCells count="3">
    <mergeCell ref="A1:B2"/>
    <mergeCell ref="A16:D16"/>
    <mergeCell ref="A17:D17"/>
  </mergeCells>
  <conditionalFormatting sqref="C21:D46">
    <cfRule type="cellIs" dxfId="6" priority="1" stopIfTrue="1" operator="notEqual">
      <formula>AA22</formula>
    </cfRule>
  </conditionalFormatting>
  <dataValidations count="1">
    <dataValidation type="whole" operator="greaterThanOrEqual" allowBlank="1" showInputMessage="1" showErrorMessage="1" error="Positive whole numbers only / Nombres entiers positifs uniquement" sqref="C23:D26 C28:D40 C42:D46">
      <formula1>0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C55"/>
  <sheetViews>
    <sheetView zoomScale="85" zoomScaleNormal="85" workbookViewId="0">
      <selection sqref="A1:B2"/>
    </sheetView>
  </sheetViews>
  <sheetFormatPr defaultRowHeight="14.25"/>
  <cols>
    <col min="1" max="1" width="61.28515625" style="1" customWidth="1"/>
    <col min="2" max="2" width="15.140625" style="1" customWidth="1"/>
    <col min="3" max="3" width="13.140625" style="1" customWidth="1"/>
    <col min="4" max="16384" width="9.140625" style="1"/>
  </cols>
  <sheetData>
    <row r="1" spans="1:3">
      <c r="A1" s="376" t="s">
        <v>280</v>
      </c>
      <c r="B1" s="376"/>
    </row>
    <row r="2" spans="1:3" ht="17.25" customHeight="1">
      <c r="A2" s="376"/>
      <c r="B2" s="376"/>
    </row>
    <row r="3" spans="1:3" ht="16.5" thickBot="1">
      <c r="A3" s="7"/>
    </row>
    <row r="4" spans="1:3" ht="20.25" customHeight="1" thickBot="1">
      <c r="A4" s="16" t="s">
        <v>244</v>
      </c>
      <c r="B4" s="17" t="s">
        <v>224</v>
      </c>
    </row>
    <row r="5" spans="1:3" ht="24.75" customHeight="1" thickBot="1">
      <c r="A5" s="264" t="s">
        <v>243</v>
      </c>
      <c r="B5" s="265">
        <v>30000</v>
      </c>
    </row>
    <row r="6" spans="1:3" ht="31.5" customHeight="1" thickBot="1">
      <c r="A6" s="264" t="s">
        <v>201</v>
      </c>
      <c r="B6" s="265">
        <v>5000</v>
      </c>
    </row>
    <row r="7" spans="1:3" ht="24.75" customHeight="1" thickBot="1">
      <c r="A7" s="264" t="s">
        <v>226</v>
      </c>
      <c r="B7" s="265">
        <v>25000</v>
      </c>
    </row>
    <row r="8" spans="1:3" ht="24.75" customHeight="1" thickBot="1">
      <c r="A8" s="264" t="s">
        <v>202</v>
      </c>
      <c r="B8" s="265">
        <v>10000</v>
      </c>
    </row>
    <row r="9" spans="1:3" ht="24.75" customHeight="1" thickBot="1">
      <c r="A9" s="264" t="s">
        <v>245</v>
      </c>
      <c r="B9" s="265">
        <v>5500</v>
      </c>
    </row>
    <row r="10" spans="1:3" ht="24.75" customHeight="1" thickBot="1">
      <c r="A10" s="264" t="s">
        <v>203</v>
      </c>
      <c r="B10" s="265">
        <v>7000</v>
      </c>
    </row>
    <row r="11" spans="1:3" ht="24.75" customHeight="1" thickBot="1">
      <c r="A11" s="264" t="s">
        <v>287</v>
      </c>
      <c r="B11" s="266">
        <v>1000</v>
      </c>
    </row>
    <row r="12" spans="1:3" ht="24.75" customHeight="1" thickBot="1">
      <c r="A12" s="264" t="s">
        <v>253</v>
      </c>
      <c r="B12" s="266">
        <v>3000</v>
      </c>
    </row>
    <row r="13" spans="1:3" ht="15">
      <c r="A13" s="182"/>
      <c r="B13" s="184"/>
    </row>
    <row r="14" spans="1:3" ht="21" customHeight="1"/>
    <row r="15" spans="1:3" ht="18" customHeight="1"/>
    <row r="16" spans="1:3" ht="15" customHeight="1">
      <c r="A16" s="366" t="s">
        <v>279</v>
      </c>
      <c r="B16" s="366"/>
      <c r="C16" s="366"/>
    </row>
    <row r="17" spans="1:3" ht="16.5" thickBot="1">
      <c r="A17" s="371" t="s">
        <v>231</v>
      </c>
      <c r="B17" s="371"/>
      <c r="C17" s="371"/>
    </row>
    <row r="18" spans="1:3">
      <c r="A18" s="144"/>
      <c r="B18" s="145"/>
      <c r="C18" s="146" t="s">
        <v>125</v>
      </c>
    </row>
    <row r="19" spans="1:3">
      <c r="A19" s="147"/>
      <c r="B19" s="148"/>
      <c r="C19" s="324" t="s">
        <v>126</v>
      </c>
    </row>
    <row r="20" spans="1:3">
      <c r="A20" s="149"/>
      <c r="B20" s="108"/>
      <c r="C20" s="150" t="s">
        <v>6</v>
      </c>
    </row>
    <row r="21" spans="1:3">
      <c r="A21" s="151" t="s">
        <v>127</v>
      </c>
      <c r="B21" s="152">
        <v>1</v>
      </c>
      <c r="C21" s="153">
        <f>C22+C34+C45+C46</f>
        <v>0</v>
      </c>
    </row>
    <row r="22" spans="1:3">
      <c r="A22" s="154" t="s">
        <v>128</v>
      </c>
      <c r="B22" s="117">
        <v>2</v>
      </c>
      <c r="C22" s="155">
        <f>SUM(C23:C33)</f>
        <v>0</v>
      </c>
    </row>
    <row r="23" spans="1:3">
      <c r="A23" s="85" t="s">
        <v>129</v>
      </c>
      <c r="B23" s="117">
        <v>3</v>
      </c>
      <c r="C23" s="156"/>
    </row>
    <row r="24" spans="1:3">
      <c r="A24" s="85" t="s">
        <v>130</v>
      </c>
      <c r="B24" s="117">
        <v>4</v>
      </c>
      <c r="C24" s="156"/>
    </row>
    <row r="25" spans="1:3">
      <c r="A25" s="85" t="s">
        <v>131</v>
      </c>
      <c r="B25" s="117">
        <v>5</v>
      </c>
      <c r="C25" s="156"/>
    </row>
    <row r="26" spans="1:3">
      <c r="A26" s="85" t="s">
        <v>132</v>
      </c>
      <c r="B26" s="117">
        <v>6</v>
      </c>
      <c r="C26" s="156"/>
    </row>
    <row r="27" spans="1:3">
      <c r="A27" s="85" t="s">
        <v>133</v>
      </c>
      <c r="B27" s="117">
        <v>7</v>
      </c>
      <c r="C27" s="156"/>
    </row>
    <row r="28" spans="1:3">
      <c r="A28" s="85" t="s">
        <v>134</v>
      </c>
      <c r="B28" s="117">
        <v>8</v>
      </c>
      <c r="C28" s="156"/>
    </row>
    <row r="29" spans="1:3">
      <c r="A29" s="85" t="s">
        <v>135</v>
      </c>
      <c r="B29" s="117">
        <v>9</v>
      </c>
      <c r="C29" s="156"/>
    </row>
    <row r="30" spans="1:3">
      <c r="A30" s="85" t="s">
        <v>136</v>
      </c>
      <c r="B30" s="117">
        <v>10</v>
      </c>
      <c r="C30" s="156"/>
    </row>
    <row r="31" spans="1:3">
      <c r="A31" s="85" t="s">
        <v>137</v>
      </c>
      <c r="B31" s="117">
        <v>11</v>
      </c>
      <c r="C31" s="157"/>
    </row>
    <row r="32" spans="1:3">
      <c r="A32" s="85" t="s">
        <v>138</v>
      </c>
      <c r="B32" s="117">
        <v>12</v>
      </c>
      <c r="C32" s="156"/>
    </row>
    <row r="33" spans="1:3">
      <c r="A33" s="85" t="s">
        <v>139</v>
      </c>
      <c r="B33" s="117">
        <v>13</v>
      </c>
      <c r="C33" s="157"/>
    </row>
    <row r="34" spans="1:3">
      <c r="A34" s="154" t="s">
        <v>140</v>
      </c>
      <c r="B34" s="117">
        <v>14</v>
      </c>
      <c r="C34" s="155">
        <f>SUM(C35:C44)</f>
        <v>0</v>
      </c>
    </row>
    <row r="35" spans="1:3">
      <c r="A35" s="158" t="s">
        <v>141</v>
      </c>
      <c r="B35" s="117">
        <v>15</v>
      </c>
      <c r="C35" s="157"/>
    </row>
    <row r="36" spans="1:3">
      <c r="A36" s="158" t="s">
        <v>142</v>
      </c>
      <c r="B36" s="117">
        <v>16</v>
      </c>
      <c r="C36" s="157"/>
    </row>
    <row r="37" spans="1:3">
      <c r="A37" s="158" t="s">
        <v>143</v>
      </c>
      <c r="B37" s="117">
        <v>17</v>
      </c>
      <c r="C37" s="157"/>
    </row>
    <row r="38" spans="1:3">
      <c r="A38" s="158" t="s">
        <v>144</v>
      </c>
      <c r="B38" s="117">
        <v>18</v>
      </c>
      <c r="C38" s="157"/>
    </row>
    <row r="39" spans="1:3">
      <c r="A39" s="158" t="s">
        <v>145</v>
      </c>
      <c r="B39" s="117">
        <v>19</v>
      </c>
      <c r="C39" s="157"/>
    </row>
    <row r="40" spans="1:3">
      <c r="A40" s="158" t="s">
        <v>146</v>
      </c>
      <c r="B40" s="117">
        <v>20</v>
      </c>
      <c r="C40" s="157"/>
    </row>
    <row r="41" spans="1:3">
      <c r="A41" s="158" t="s">
        <v>147</v>
      </c>
      <c r="B41" s="117">
        <v>21</v>
      </c>
      <c r="C41" s="157"/>
    </row>
    <row r="42" spans="1:3">
      <c r="A42" s="158" t="s">
        <v>148</v>
      </c>
      <c r="B42" s="117">
        <v>22</v>
      </c>
      <c r="C42" s="157"/>
    </row>
    <row r="43" spans="1:3">
      <c r="A43" s="158" t="s">
        <v>149</v>
      </c>
      <c r="B43" s="117">
        <v>23</v>
      </c>
      <c r="C43" s="157"/>
    </row>
    <row r="44" spans="1:3">
      <c r="A44" s="158" t="s">
        <v>150</v>
      </c>
      <c r="B44" s="117">
        <v>24</v>
      </c>
      <c r="C44" s="157"/>
    </row>
    <row r="45" spans="1:3">
      <c r="A45" s="159" t="s">
        <v>151</v>
      </c>
      <c r="B45" s="117">
        <v>25</v>
      </c>
      <c r="C45" s="160"/>
    </row>
    <row r="46" spans="1:3" ht="15" thickBot="1">
      <c r="A46" s="161" t="s">
        <v>152</v>
      </c>
      <c r="B46" s="162">
        <v>26</v>
      </c>
      <c r="C46" s="163">
        <f>(GAS.3!C21+GAS.3!D21)</f>
        <v>0</v>
      </c>
    </row>
    <row r="47" spans="1:3">
      <c r="A47" s="92"/>
      <c r="B47" s="10"/>
      <c r="C47" s="93"/>
    </row>
    <row r="48" spans="1:3">
      <c r="A48" s="92"/>
      <c r="B48" s="10"/>
      <c r="C48" s="9"/>
    </row>
    <row r="49" spans="1:3">
      <c r="A49" s="92"/>
      <c r="B49" s="10"/>
      <c r="C49" s="9"/>
    </row>
    <row r="50" spans="1:3">
      <c r="A50" s="92"/>
      <c r="B50" s="164"/>
      <c r="C50" s="165"/>
    </row>
    <row r="51" spans="1:3">
      <c r="A51" s="92"/>
      <c r="B51" s="166"/>
      <c r="C51" s="9"/>
    </row>
    <row r="52" spans="1:3">
      <c r="A52" s="9"/>
      <c r="B52" s="166"/>
      <c r="C52" s="9"/>
    </row>
    <row r="53" spans="1:3">
      <c r="A53" s="93"/>
      <c r="B53" s="10"/>
      <c r="C53" s="93"/>
    </row>
    <row r="54" spans="1:3">
      <c r="A54" s="93"/>
      <c r="B54" s="10"/>
      <c r="C54" s="93"/>
    </row>
    <row r="55" spans="1:3">
      <c r="A55" s="93"/>
      <c r="B55" s="10"/>
      <c r="C55" s="93"/>
    </row>
  </sheetData>
  <mergeCells count="3">
    <mergeCell ref="A16:C16"/>
    <mergeCell ref="A17:C17"/>
    <mergeCell ref="A1:B2"/>
  </mergeCells>
  <conditionalFormatting sqref="C21:C46">
    <cfRule type="cellIs" dxfId="5" priority="1" stopIfTrue="1" operator="notEqual">
      <formula>AA22</formula>
    </cfRule>
  </conditionalFormatting>
  <dataValidations count="1">
    <dataValidation type="whole" operator="greaterThanOrEqual" allowBlank="1" showInputMessage="1" showErrorMessage="1" error="Positive whole numbers only / Nombres entiers positifs uniquement" sqref="C35:C45 C23:C33">
      <formula1>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H60"/>
  <sheetViews>
    <sheetView zoomScale="85" zoomScaleNormal="85" workbookViewId="0"/>
  </sheetViews>
  <sheetFormatPr defaultRowHeight="14.25"/>
  <cols>
    <col min="1" max="1" width="48" style="1" customWidth="1"/>
    <col min="2" max="2" width="24" style="1" customWidth="1"/>
    <col min="3" max="3" width="28.85546875" style="1" bestFit="1" customWidth="1"/>
    <col min="4" max="4" width="28.5703125" style="1" bestFit="1" customWidth="1"/>
    <col min="5" max="6" width="12.85546875" style="1" bestFit="1" customWidth="1"/>
    <col min="7" max="7" width="9.140625" style="1"/>
    <col min="8" max="8" width="11.5703125" style="1" customWidth="1"/>
    <col min="9" max="16384" width="9.140625" style="1"/>
  </cols>
  <sheetData>
    <row r="1" spans="1:8" ht="22.5" customHeight="1">
      <c r="A1" s="341" t="s">
        <v>268</v>
      </c>
    </row>
    <row r="2" spans="1:8" ht="15.75">
      <c r="A2" s="7"/>
    </row>
    <row r="3" spans="1:8" ht="15">
      <c r="A3" s="216" t="s">
        <v>282</v>
      </c>
    </row>
    <row r="5" spans="1:8" s="229" customFormat="1" ht="26.25" customHeight="1" thickBot="1">
      <c r="A5" s="285" t="s">
        <v>283</v>
      </c>
    </row>
    <row r="6" spans="1:8" ht="36" customHeight="1">
      <c r="A6" s="281" t="s">
        <v>214</v>
      </c>
      <c r="B6" s="282" t="s">
        <v>246</v>
      </c>
      <c r="C6" s="283" t="s">
        <v>250</v>
      </c>
    </row>
    <row r="7" spans="1:8" ht="19.5" customHeight="1">
      <c r="A7" s="270" t="s">
        <v>215</v>
      </c>
      <c r="B7" s="271">
        <v>30865</v>
      </c>
      <c r="C7" s="272">
        <v>36</v>
      </c>
      <c r="E7" s="191"/>
      <c r="F7" s="191"/>
      <c r="G7" s="191"/>
      <c r="H7" s="191"/>
    </row>
    <row r="8" spans="1:8" ht="19.5" customHeight="1">
      <c r="A8" s="270" t="s">
        <v>216</v>
      </c>
      <c r="B8" s="271">
        <v>22399</v>
      </c>
      <c r="C8" s="272">
        <v>40</v>
      </c>
      <c r="E8" s="191"/>
    </row>
    <row r="9" spans="1:8" ht="19.5" customHeight="1">
      <c r="A9" s="270" t="s">
        <v>218</v>
      </c>
      <c r="B9" s="271">
        <v>37916</v>
      </c>
      <c r="C9" s="272">
        <v>38</v>
      </c>
      <c r="D9" s="182"/>
      <c r="E9" s="191"/>
    </row>
    <row r="10" spans="1:8" ht="19.5" customHeight="1">
      <c r="A10" s="273" t="s">
        <v>227</v>
      </c>
      <c r="B10" s="274"/>
      <c r="C10" s="274"/>
      <c r="D10" s="182"/>
      <c r="E10" s="191"/>
    </row>
    <row r="11" spans="1:8" ht="19.5" customHeight="1">
      <c r="A11" s="275" t="s">
        <v>217</v>
      </c>
      <c r="B11" s="276">
        <v>11808</v>
      </c>
      <c r="C11" s="277">
        <v>32</v>
      </c>
      <c r="E11" s="191"/>
    </row>
    <row r="12" spans="1:8" ht="19.5" customHeight="1" thickBot="1">
      <c r="A12" s="278" t="s">
        <v>225</v>
      </c>
      <c r="B12" s="279"/>
      <c r="C12" s="280"/>
      <c r="D12" s="182"/>
    </row>
    <row r="13" spans="1:8" ht="19.5" customHeight="1" thickBot="1">
      <c r="A13" s="182"/>
      <c r="B13" s="182"/>
      <c r="C13" s="182"/>
      <c r="D13" s="182"/>
    </row>
    <row r="14" spans="1:8" s="287" customFormat="1" ht="36" customHeight="1">
      <c r="A14" s="293" t="s">
        <v>284</v>
      </c>
      <c r="B14" s="294"/>
      <c r="C14" s="295" t="s">
        <v>249</v>
      </c>
      <c r="D14" s="286" t="s">
        <v>248</v>
      </c>
      <c r="E14" s="289"/>
      <c r="F14" s="289"/>
    </row>
    <row r="15" spans="1:8" ht="18.75" customHeight="1">
      <c r="A15" s="284" t="s">
        <v>190</v>
      </c>
      <c r="B15" s="271">
        <v>96334</v>
      </c>
      <c r="C15" s="272">
        <v>36</v>
      </c>
      <c r="E15" s="290"/>
      <c r="F15" s="188"/>
    </row>
    <row r="16" spans="1:8" ht="18.75" customHeight="1">
      <c r="A16" s="284" t="s">
        <v>191</v>
      </c>
      <c r="B16" s="271">
        <v>12035</v>
      </c>
      <c r="C16" s="272">
        <v>40</v>
      </c>
      <c r="D16" s="301" t="s">
        <v>252</v>
      </c>
      <c r="E16" s="290"/>
      <c r="F16" s="188"/>
    </row>
    <row r="17" spans="1:7" ht="18.75" customHeight="1">
      <c r="A17" s="284" t="s">
        <v>192</v>
      </c>
      <c r="B17" s="271">
        <v>9911</v>
      </c>
      <c r="C17" s="296">
        <v>38</v>
      </c>
      <c r="D17" s="288"/>
      <c r="E17" s="291"/>
      <c r="F17" s="188"/>
      <c r="G17" s="169"/>
    </row>
    <row r="18" spans="1:7">
      <c r="A18" s="297"/>
      <c r="B18" s="292"/>
      <c r="C18" s="296"/>
      <c r="E18" s="290"/>
      <c r="F18" s="188"/>
    </row>
    <row r="19" spans="1:7" ht="15.75" thickBot="1">
      <c r="A19" s="298" t="s">
        <v>281</v>
      </c>
      <c r="B19" s="299">
        <v>1416</v>
      </c>
      <c r="C19" s="300">
        <v>36</v>
      </c>
    </row>
    <row r="20" spans="1:7" ht="15.75">
      <c r="A20" s="183"/>
      <c r="B20" s="168"/>
    </row>
    <row r="21" spans="1:7" ht="15.75">
      <c r="A21" s="183"/>
      <c r="B21" s="168"/>
    </row>
    <row r="22" spans="1:7" ht="15">
      <c r="A22" s="216" t="s">
        <v>251</v>
      </c>
      <c r="B22" s="168"/>
    </row>
    <row r="23" spans="1:7" ht="15.75">
      <c r="A23" s="183"/>
      <c r="B23" s="168"/>
    </row>
    <row r="24" spans="1:7" ht="18">
      <c r="A24" s="366" t="s">
        <v>2</v>
      </c>
      <c r="B24" s="366"/>
      <c r="C24" s="366"/>
      <c r="D24" s="366"/>
      <c r="E24" s="366"/>
      <c r="F24" s="366"/>
    </row>
    <row r="25" spans="1:7" ht="15.75">
      <c r="A25" s="367" t="s">
        <v>231</v>
      </c>
      <c r="B25" s="367"/>
      <c r="C25" s="367"/>
      <c r="D25" s="367"/>
      <c r="E25" s="367"/>
      <c r="F25" s="367"/>
    </row>
    <row r="26" spans="1:7" ht="15" thickBot="1">
      <c r="A26" s="19"/>
      <c r="B26" s="20"/>
      <c r="C26" s="21"/>
      <c r="D26" s="22"/>
      <c r="E26" s="23"/>
      <c r="F26" s="23"/>
    </row>
    <row r="27" spans="1:7" ht="29.25" customHeight="1">
      <c r="A27" s="24"/>
      <c r="B27" s="11"/>
      <c r="C27" s="25" t="s">
        <v>247</v>
      </c>
      <c r="D27" s="25" t="s">
        <v>5</v>
      </c>
      <c r="E27" s="26" t="s">
        <v>208</v>
      </c>
      <c r="F27" s="27" t="s">
        <v>209</v>
      </c>
    </row>
    <row r="28" spans="1:7">
      <c r="A28" s="28"/>
      <c r="B28" s="29" t="s">
        <v>108</v>
      </c>
      <c r="C28" s="30" t="s">
        <v>6</v>
      </c>
      <c r="D28" s="31" t="s">
        <v>7</v>
      </c>
      <c r="E28" s="31" t="s">
        <v>8</v>
      </c>
      <c r="F28" s="32" t="s">
        <v>9</v>
      </c>
    </row>
    <row r="29" spans="1:7">
      <c r="A29" s="33" t="s">
        <v>10</v>
      </c>
      <c r="B29" s="34">
        <v>1</v>
      </c>
      <c r="C29" s="35">
        <f>SUM(C30:C32)</f>
        <v>0</v>
      </c>
      <c r="D29" s="35">
        <f>SUM(D30:D32)</f>
        <v>0</v>
      </c>
      <c r="E29" s="192"/>
      <c r="F29" s="36"/>
    </row>
    <row r="30" spans="1:7">
      <c r="A30" s="37" t="s">
        <v>11</v>
      </c>
      <c r="B30" s="34">
        <v>2</v>
      </c>
      <c r="C30" s="35"/>
      <c r="D30" s="35"/>
      <c r="E30" s="192"/>
      <c r="F30" s="36"/>
    </row>
    <row r="31" spans="1:7">
      <c r="A31" s="38" t="s">
        <v>12</v>
      </c>
      <c r="B31" s="39">
        <v>3</v>
      </c>
      <c r="C31" s="35"/>
      <c r="D31" s="35"/>
      <c r="E31" s="192"/>
      <c r="F31" s="36"/>
    </row>
    <row r="32" spans="1:7">
      <c r="A32" s="40" t="s">
        <v>13</v>
      </c>
      <c r="B32" s="39">
        <v>4</v>
      </c>
      <c r="C32" s="35"/>
      <c r="D32" s="35"/>
      <c r="E32" s="192"/>
      <c r="F32" s="36"/>
    </row>
    <row r="33" spans="1:6">
      <c r="A33" s="41" t="s">
        <v>14</v>
      </c>
      <c r="B33" s="39">
        <v>5</v>
      </c>
      <c r="C33" s="35"/>
      <c r="D33" s="35"/>
      <c r="E33" s="192"/>
      <c r="F33" s="36"/>
    </row>
    <row r="34" spans="1:6">
      <c r="A34" s="42" t="s">
        <v>15</v>
      </c>
      <c r="B34" s="39">
        <v>6</v>
      </c>
      <c r="C34" s="35"/>
      <c r="D34" s="35"/>
      <c r="E34" s="192"/>
      <c r="F34" s="36"/>
    </row>
    <row r="35" spans="1:6">
      <c r="A35" s="42" t="s">
        <v>16</v>
      </c>
      <c r="B35" s="39">
        <v>7</v>
      </c>
      <c r="C35" s="35"/>
      <c r="D35" s="35"/>
      <c r="E35" s="192"/>
      <c r="F35" s="36"/>
    </row>
    <row r="36" spans="1:6">
      <c r="A36" s="42" t="s">
        <v>17</v>
      </c>
      <c r="B36" s="39">
        <v>8</v>
      </c>
      <c r="C36" s="35"/>
      <c r="D36" s="35"/>
      <c r="E36" s="192"/>
      <c r="F36" s="36"/>
    </row>
    <row r="37" spans="1:6">
      <c r="A37" s="42" t="s">
        <v>18</v>
      </c>
      <c r="B37" s="43">
        <v>9</v>
      </c>
      <c r="C37" s="35"/>
      <c r="D37" s="35"/>
      <c r="E37" s="192"/>
      <c r="F37" s="36"/>
    </row>
    <row r="38" spans="1:6">
      <c r="A38" s="42" t="s">
        <v>19</v>
      </c>
      <c r="B38" s="39">
        <v>10</v>
      </c>
      <c r="C38" s="44"/>
      <c r="D38" s="44"/>
      <c r="E38" s="193"/>
      <c r="F38" s="45"/>
    </row>
    <row r="39" spans="1:6">
      <c r="A39" s="42" t="s">
        <v>20</v>
      </c>
      <c r="B39" s="39">
        <v>11</v>
      </c>
      <c r="C39" s="44"/>
      <c r="D39" s="44"/>
      <c r="E39" s="194"/>
      <c r="F39" s="47"/>
    </row>
    <row r="40" spans="1:6">
      <c r="A40" s="42" t="s">
        <v>21</v>
      </c>
      <c r="B40" s="39">
        <v>12</v>
      </c>
      <c r="C40" s="48"/>
      <c r="D40" s="48"/>
      <c r="E40" s="195"/>
      <c r="F40" s="45"/>
    </row>
    <row r="41" spans="1:6">
      <c r="A41" s="49" t="s">
        <v>22</v>
      </c>
      <c r="B41" s="50"/>
      <c r="C41" s="51"/>
      <c r="D41" s="51"/>
      <c r="E41" s="196"/>
      <c r="F41" s="53"/>
    </row>
    <row r="42" spans="1:6">
      <c r="A42" s="54" t="s">
        <v>23</v>
      </c>
      <c r="B42" s="34">
        <v>13</v>
      </c>
      <c r="C42" s="55"/>
      <c r="D42" s="55"/>
      <c r="E42" s="197"/>
      <c r="F42" s="56"/>
    </row>
    <row r="43" spans="1:6">
      <c r="A43" s="54" t="s">
        <v>24</v>
      </c>
      <c r="B43" s="362">
        <v>14</v>
      </c>
      <c r="C43" s="363"/>
      <c r="D43" s="363"/>
      <c r="E43" s="364"/>
      <c r="F43" s="365"/>
    </row>
    <row r="44" spans="1:6">
      <c r="A44" s="344" t="s">
        <v>272</v>
      </c>
      <c r="B44" s="362">
        <v>15</v>
      </c>
      <c r="C44" s="363"/>
      <c r="D44" s="363"/>
      <c r="E44" s="364"/>
      <c r="F44" s="365"/>
    </row>
    <row r="45" spans="1:6" ht="15" thickBot="1">
      <c r="A45" s="57" t="s">
        <v>273</v>
      </c>
      <c r="B45" s="58">
        <v>16</v>
      </c>
      <c r="C45" s="59"/>
      <c r="D45" s="59"/>
      <c r="E45" s="198"/>
      <c r="F45" s="60"/>
    </row>
    <row r="46" spans="1:6">
      <c r="A46" s="61"/>
      <c r="B46" s="62"/>
      <c r="C46" s="63"/>
      <c r="D46" s="63"/>
      <c r="E46" s="63"/>
      <c r="F46" s="63"/>
    </row>
    <row r="47" spans="1:6" ht="15" thickBot="1">
      <c r="A47" s="64" t="s">
        <v>25</v>
      </c>
      <c r="B47" s="62"/>
      <c r="C47" s="63"/>
      <c r="D47" s="63"/>
      <c r="E47" s="63"/>
      <c r="F47" s="63"/>
    </row>
    <row r="48" spans="1:6">
      <c r="A48" s="65" t="s">
        <v>1</v>
      </c>
      <c r="B48" s="66">
        <v>17</v>
      </c>
      <c r="C48" s="67"/>
      <c r="D48" s="67"/>
      <c r="E48" s="68"/>
      <c r="F48" s="69"/>
    </row>
    <row r="49" spans="1:6" ht="15" thickBot="1">
      <c r="A49" s="57" t="s">
        <v>0</v>
      </c>
      <c r="B49" s="58">
        <v>18</v>
      </c>
      <c r="C49" s="70"/>
      <c r="D49" s="70"/>
      <c r="E49" s="71"/>
      <c r="F49" s="72"/>
    </row>
    <row r="50" spans="1:6" ht="15" thickBot="1">
      <c r="A50" s="73" t="s">
        <v>26</v>
      </c>
      <c r="B50" s="50"/>
      <c r="C50" s="52"/>
      <c r="D50" s="52"/>
      <c r="E50" s="52"/>
      <c r="F50" s="52"/>
    </row>
    <row r="51" spans="1:6" ht="15" thickBot="1">
      <c r="A51" s="74" t="s">
        <v>27</v>
      </c>
      <c r="B51" s="75">
        <v>19</v>
      </c>
      <c r="C51" s="76"/>
      <c r="D51" s="76"/>
      <c r="E51" s="77"/>
      <c r="F51" s="78"/>
    </row>
    <row r="52" spans="1:6">
      <c r="A52" s="79"/>
      <c r="B52" s="50"/>
      <c r="C52" s="80"/>
      <c r="D52" s="80"/>
      <c r="E52" s="80"/>
      <c r="F52" s="80"/>
    </row>
    <row r="53" spans="1:6" ht="15" thickBot="1">
      <c r="A53" s="81" t="s">
        <v>28</v>
      </c>
      <c r="B53" s="50"/>
      <c r="C53" s="80"/>
      <c r="D53" s="80"/>
      <c r="E53" s="80"/>
      <c r="F53" s="80"/>
    </row>
    <row r="54" spans="1:6">
      <c r="A54" s="82" t="s">
        <v>29</v>
      </c>
      <c r="B54" s="66">
        <v>20</v>
      </c>
      <c r="C54" s="83"/>
      <c r="D54" s="83"/>
      <c r="E54" s="83"/>
      <c r="F54" s="84"/>
    </row>
    <row r="55" spans="1:6">
      <c r="A55" s="85" t="s">
        <v>30</v>
      </c>
      <c r="B55" s="34">
        <v>21</v>
      </c>
      <c r="C55" s="86"/>
      <c r="D55" s="86"/>
      <c r="E55" s="86"/>
      <c r="F55" s="87"/>
    </row>
    <row r="56" spans="1:6" ht="15" thickBot="1">
      <c r="A56" s="88" t="s">
        <v>31</v>
      </c>
      <c r="B56" s="58">
        <v>22</v>
      </c>
      <c r="C56" s="70"/>
      <c r="D56" s="70"/>
      <c r="E56" s="70"/>
      <c r="F56" s="89"/>
    </row>
    <row r="57" spans="1:6">
      <c r="A57" s="90"/>
      <c r="B57" s="29"/>
      <c r="C57" s="91"/>
      <c r="D57" s="91"/>
      <c r="E57" s="91"/>
      <c r="F57" s="91"/>
    </row>
    <row r="58" spans="1:6">
      <c r="A58" s="90"/>
      <c r="B58" s="29"/>
      <c r="C58" s="91"/>
      <c r="D58" s="91"/>
      <c r="E58" s="91"/>
      <c r="F58" s="91"/>
    </row>
    <row r="59" spans="1:6">
      <c r="A59" s="92"/>
      <c r="B59" s="10"/>
      <c r="C59" s="93"/>
      <c r="D59" s="93"/>
      <c r="E59" s="93"/>
      <c r="F59" s="93"/>
    </row>
    <row r="60" spans="1:6">
      <c r="A60" s="92"/>
      <c r="B60" s="10"/>
      <c r="C60" s="93"/>
      <c r="D60" s="93"/>
      <c r="E60" s="93"/>
      <c r="F60" s="93"/>
    </row>
  </sheetData>
  <mergeCells count="2">
    <mergeCell ref="A24:F24"/>
    <mergeCell ref="A25:F25"/>
  </mergeCells>
  <conditionalFormatting sqref="C29:F56">
    <cfRule type="cellIs" dxfId="4" priority="3" stopIfTrue="1" operator="notEqual">
      <formula>AA29</formula>
    </cfRule>
  </conditionalFormatting>
  <conditionalFormatting sqref="B12:C12 B10">
    <cfRule type="cellIs" dxfId="3" priority="2" stopIfTrue="1" operator="notEqual">
      <formula>$AB$24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M153"/>
  <sheetViews>
    <sheetView zoomScale="85" zoomScaleNormal="85" workbookViewId="0">
      <selection sqref="A1:E3"/>
    </sheetView>
  </sheetViews>
  <sheetFormatPr defaultRowHeight="14.25"/>
  <cols>
    <col min="1" max="1" width="28.7109375" style="1" customWidth="1"/>
    <col min="2" max="2" width="23.28515625" style="1" customWidth="1"/>
    <col min="3" max="3" width="19.85546875" style="1" customWidth="1"/>
    <col min="4" max="4" width="22.5703125" style="1" customWidth="1"/>
    <col min="5" max="5" width="18.28515625" style="1" customWidth="1"/>
    <col min="6" max="6" width="17.7109375" style="1" customWidth="1"/>
    <col min="7" max="7" width="15.5703125" style="1" customWidth="1"/>
    <col min="8" max="8" width="18.5703125" style="1" customWidth="1"/>
    <col min="9" max="9" width="15.7109375" style="1" customWidth="1"/>
    <col min="10" max="10" width="14.85546875" style="1" bestFit="1" customWidth="1"/>
    <col min="11" max="11" width="14.28515625" style="1" customWidth="1"/>
    <col min="12" max="12" width="11.85546875" style="1" customWidth="1"/>
    <col min="13" max="13" width="11.7109375" style="1" customWidth="1"/>
    <col min="14" max="16384" width="9.140625" style="1"/>
  </cols>
  <sheetData>
    <row r="1" spans="1:13" ht="15">
      <c r="A1" s="368" t="s">
        <v>261</v>
      </c>
      <c r="B1" s="368"/>
      <c r="C1" s="368"/>
      <c r="D1" s="368"/>
      <c r="E1" s="368"/>
      <c r="F1" s="200"/>
      <c r="G1" s="200"/>
      <c r="H1" s="200"/>
      <c r="I1" s="200"/>
      <c r="J1" s="200"/>
      <c r="K1" s="200"/>
      <c r="L1" s="200"/>
      <c r="M1" s="200"/>
    </row>
    <row r="2" spans="1:13" ht="15">
      <c r="A2" s="368"/>
      <c r="B2" s="368"/>
      <c r="C2" s="368"/>
      <c r="D2" s="368"/>
      <c r="E2" s="368"/>
      <c r="F2" s="200"/>
      <c r="G2" s="200"/>
      <c r="H2" s="200"/>
      <c r="I2" s="200"/>
      <c r="J2" s="200"/>
      <c r="K2" s="200"/>
      <c r="L2" s="200"/>
      <c r="M2" s="200"/>
    </row>
    <row r="3" spans="1:13" ht="15">
      <c r="A3" s="368"/>
      <c r="B3" s="368"/>
      <c r="C3" s="368"/>
      <c r="D3" s="368"/>
      <c r="E3" s="368"/>
      <c r="F3" s="200"/>
      <c r="G3" s="200"/>
      <c r="H3" s="200"/>
      <c r="I3" s="200"/>
      <c r="J3" s="200"/>
      <c r="K3" s="200"/>
      <c r="L3" s="200"/>
      <c r="M3" s="200"/>
    </row>
    <row r="4" spans="1:13" ht="17.25" customHeight="1" thickBot="1">
      <c r="A4" s="200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</row>
    <row r="5" spans="1:13" ht="34.5" customHeight="1">
      <c r="A5" s="302" t="s">
        <v>285</v>
      </c>
      <c r="B5" s="303"/>
      <c r="C5" s="304" t="s">
        <v>219</v>
      </c>
      <c r="D5" s="304" t="s">
        <v>220</v>
      </c>
      <c r="E5" s="305" t="s">
        <v>264</v>
      </c>
      <c r="F5" s="200"/>
      <c r="G5" s="330" t="s">
        <v>197</v>
      </c>
      <c r="H5" s="331" t="s">
        <v>198</v>
      </c>
      <c r="I5" s="332" t="s">
        <v>199</v>
      </c>
      <c r="J5" s="333" t="s">
        <v>266</v>
      </c>
      <c r="K5" s="200"/>
      <c r="L5" s="200"/>
      <c r="M5" s="200"/>
    </row>
    <row r="6" spans="1:13" ht="20.25" customHeight="1">
      <c r="A6" s="306" t="s">
        <v>80</v>
      </c>
      <c r="B6" s="307" t="s">
        <v>221</v>
      </c>
      <c r="C6" s="307">
        <v>7022</v>
      </c>
      <c r="D6" s="308" t="s">
        <v>254</v>
      </c>
      <c r="E6" s="309">
        <v>33.299999999999997</v>
      </c>
      <c r="F6" s="200"/>
      <c r="G6" s="334" t="s">
        <v>193</v>
      </c>
      <c r="H6" s="377" t="s">
        <v>194</v>
      </c>
      <c r="I6" s="377"/>
      <c r="J6" s="335"/>
      <c r="K6" s="200"/>
      <c r="L6" s="200"/>
      <c r="M6" s="200"/>
    </row>
    <row r="7" spans="1:13" ht="20.25" customHeight="1">
      <c r="A7" s="310" t="s">
        <v>83</v>
      </c>
      <c r="B7" s="311" t="s">
        <v>222</v>
      </c>
      <c r="C7" s="311">
        <v>6000</v>
      </c>
      <c r="D7" s="312" t="s">
        <v>255</v>
      </c>
      <c r="E7" s="309">
        <v>40</v>
      </c>
      <c r="F7" s="200"/>
      <c r="G7" s="333" t="s">
        <v>195</v>
      </c>
      <c r="H7" s="336">
        <v>1</v>
      </c>
      <c r="I7" s="336">
        <v>0.94799999999999995</v>
      </c>
      <c r="J7" s="337">
        <v>1.0174596068536079</v>
      </c>
      <c r="K7" s="200"/>
      <c r="L7" s="200"/>
      <c r="M7" s="200"/>
    </row>
    <row r="8" spans="1:13" ht="20.25" customHeight="1">
      <c r="A8" s="310" t="s">
        <v>39</v>
      </c>
      <c r="B8" s="311" t="s">
        <v>223</v>
      </c>
      <c r="C8" s="311">
        <v>387</v>
      </c>
      <c r="D8" s="312" t="s">
        <v>256</v>
      </c>
      <c r="E8" s="309">
        <v>38</v>
      </c>
      <c r="F8" s="200"/>
      <c r="G8" s="333" t="s">
        <v>196</v>
      </c>
      <c r="H8" s="338">
        <v>1.0549999999999999</v>
      </c>
      <c r="I8" s="338">
        <v>1</v>
      </c>
      <c r="J8" s="339">
        <v>1.0729349999999998</v>
      </c>
      <c r="K8" s="200"/>
      <c r="L8" s="200"/>
      <c r="M8" s="200"/>
    </row>
    <row r="9" spans="1:13" ht="20.25" customHeight="1">
      <c r="A9" s="313" t="s">
        <v>89</v>
      </c>
      <c r="B9" s="314" t="s">
        <v>223</v>
      </c>
      <c r="C9" s="314">
        <v>2196</v>
      </c>
      <c r="D9" s="315" t="s">
        <v>257</v>
      </c>
      <c r="E9" s="316">
        <v>42</v>
      </c>
      <c r="F9" s="200"/>
      <c r="G9" s="333" t="s">
        <v>266</v>
      </c>
      <c r="H9" s="336">
        <v>0.98284000000000005</v>
      </c>
      <c r="I9" s="337">
        <v>0.93202290912310648</v>
      </c>
      <c r="J9" s="336">
        <v>1</v>
      </c>
      <c r="K9" s="200"/>
      <c r="L9" s="200"/>
      <c r="M9" s="200"/>
    </row>
    <row r="10" spans="1:13" ht="20.25" customHeight="1">
      <c r="A10" s="313" t="s">
        <v>82</v>
      </c>
      <c r="B10" s="314" t="s">
        <v>223</v>
      </c>
      <c r="C10" s="340">
        <v>39000</v>
      </c>
      <c r="D10" s="315" t="s">
        <v>267</v>
      </c>
      <c r="E10" s="316">
        <v>39</v>
      </c>
      <c r="F10" s="200"/>
      <c r="G10" s="200"/>
      <c r="H10" s="200"/>
      <c r="I10" s="200"/>
      <c r="J10" s="200"/>
      <c r="K10" s="200"/>
      <c r="L10" s="200"/>
      <c r="M10" s="200"/>
    </row>
    <row r="11" spans="1:13" ht="20.25" customHeight="1">
      <c r="A11" s="313" t="s">
        <v>262</v>
      </c>
      <c r="B11" s="311" t="s">
        <v>222</v>
      </c>
      <c r="C11" s="314">
        <v>3000</v>
      </c>
      <c r="D11" s="329" t="s">
        <v>263</v>
      </c>
      <c r="E11" s="316">
        <v>39</v>
      </c>
      <c r="F11" s="200"/>
      <c r="G11" s="200"/>
      <c r="H11" s="200"/>
      <c r="I11" s="200"/>
      <c r="J11" s="200"/>
      <c r="K11" s="200"/>
      <c r="L11" s="200"/>
      <c r="M11" s="200"/>
    </row>
    <row r="12" spans="1:13" ht="40.5" customHeight="1" thickBot="1">
      <c r="A12" s="317" t="s">
        <v>95</v>
      </c>
      <c r="B12" s="318" t="s">
        <v>258</v>
      </c>
      <c r="C12" s="319">
        <v>1000</v>
      </c>
      <c r="D12" s="320" t="s">
        <v>256</v>
      </c>
      <c r="E12" s="321">
        <v>39</v>
      </c>
      <c r="F12" s="200"/>
      <c r="G12" s="207"/>
      <c r="H12" s="207"/>
      <c r="I12" s="207"/>
      <c r="J12" s="207"/>
      <c r="K12" s="200"/>
      <c r="L12" s="200"/>
      <c r="M12" s="200"/>
    </row>
    <row r="13" spans="1:13" ht="20.25" customHeight="1">
      <c r="A13" s="342" t="s">
        <v>265</v>
      </c>
      <c r="B13" s="205"/>
      <c r="C13" s="200"/>
      <c r="D13" s="200"/>
      <c r="E13" s="200"/>
      <c r="F13" s="200"/>
      <c r="G13" s="200"/>
      <c r="H13" s="200"/>
      <c r="I13" s="200"/>
      <c r="J13" s="200"/>
      <c r="K13" s="200"/>
      <c r="L13" s="200"/>
      <c r="M13" s="200"/>
    </row>
    <row r="14" spans="1:13" ht="20.25" customHeight="1">
      <c r="A14" s="200"/>
      <c r="B14" s="200"/>
      <c r="C14" s="206"/>
      <c r="D14" s="200"/>
      <c r="E14" s="200"/>
      <c r="F14" s="200"/>
      <c r="G14" s="200"/>
      <c r="H14" s="200"/>
      <c r="I14" s="200"/>
      <c r="J14" s="200"/>
      <c r="K14" s="200"/>
      <c r="L14" s="200"/>
      <c r="M14" s="200"/>
    </row>
    <row r="16" spans="1:13" ht="18">
      <c r="A16" s="366" t="s">
        <v>32</v>
      </c>
      <c r="B16" s="366"/>
      <c r="C16" s="366"/>
      <c r="D16" s="366"/>
      <c r="E16" s="366"/>
      <c r="F16" s="366"/>
      <c r="G16" s="200"/>
      <c r="H16" s="366" t="s">
        <v>109</v>
      </c>
      <c r="I16" s="366"/>
      <c r="J16" s="366"/>
      <c r="K16" s="366"/>
      <c r="L16" s="366"/>
      <c r="M16" s="366"/>
    </row>
    <row r="17" spans="1:13" ht="16.5" thickBot="1">
      <c r="A17" s="371" t="s">
        <v>44</v>
      </c>
      <c r="B17" s="371"/>
      <c r="C17" s="371"/>
      <c r="D17" s="371"/>
      <c r="E17" s="371"/>
      <c r="F17" s="371"/>
      <c r="G17" s="200"/>
      <c r="H17" s="371" t="s">
        <v>44</v>
      </c>
      <c r="I17" s="371"/>
      <c r="J17" s="371"/>
      <c r="K17" s="371"/>
      <c r="L17" s="371"/>
      <c r="M17" s="371"/>
    </row>
    <row r="18" spans="1:13" ht="15">
      <c r="A18" s="97"/>
      <c r="B18" s="98"/>
      <c r="C18" s="99" t="s">
        <v>207</v>
      </c>
      <c r="D18" s="100"/>
      <c r="E18" s="99" t="s">
        <v>35</v>
      </c>
      <c r="F18" s="201"/>
      <c r="G18" s="200"/>
      <c r="H18" s="97"/>
      <c r="I18" s="98"/>
      <c r="J18" s="99" t="s">
        <v>207</v>
      </c>
      <c r="K18" s="100"/>
      <c r="L18" s="99" t="s">
        <v>35</v>
      </c>
      <c r="M18" s="201"/>
    </row>
    <row r="19" spans="1:13" ht="24">
      <c r="A19" s="101" t="s">
        <v>36</v>
      </c>
      <c r="B19" s="102"/>
      <c r="C19" s="103" t="s">
        <v>37</v>
      </c>
      <c r="D19" s="104" t="s">
        <v>38</v>
      </c>
      <c r="E19" s="103" t="s">
        <v>37</v>
      </c>
      <c r="F19" s="202" t="s">
        <v>38</v>
      </c>
      <c r="G19" s="200"/>
      <c r="H19" s="101" t="s">
        <v>228</v>
      </c>
      <c r="I19" s="102"/>
      <c r="J19" s="103" t="s">
        <v>111</v>
      </c>
      <c r="K19" s="104" t="s">
        <v>38</v>
      </c>
      <c r="L19" s="103" t="s">
        <v>111</v>
      </c>
      <c r="M19" s="202" t="s">
        <v>38</v>
      </c>
    </row>
    <row r="20" spans="1:13" ht="15">
      <c r="A20" s="107"/>
      <c r="B20" s="108" t="s">
        <v>108</v>
      </c>
      <c r="C20" s="109" t="s">
        <v>6</v>
      </c>
      <c r="D20" s="31" t="s">
        <v>7</v>
      </c>
      <c r="E20" s="109" t="s">
        <v>8</v>
      </c>
      <c r="F20" s="32" t="s">
        <v>9</v>
      </c>
      <c r="G20" s="200"/>
      <c r="H20" s="107"/>
      <c r="I20" s="108" t="s">
        <v>108</v>
      </c>
      <c r="J20" s="109" t="s">
        <v>6</v>
      </c>
      <c r="K20" s="31" t="s">
        <v>7</v>
      </c>
      <c r="L20" s="109" t="s">
        <v>8</v>
      </c>
      <c r="M20" s="32" t="s">
        <v>9</v>
      </c>
    </row>
    <row r="21" spans="1:13" ht="15">
      <c r="A21" s="111" t="s">
        <v>39</v>
      </c>
      <c r="B21" s="112">
        <v>1</v>
      </c>
      <c r="C21" s="113"/>
      <c r="D21" s="114"/>
      <c r="E21" s="113"/>
      <c r="F21" s="203"/>
      <c r="G21" s="200"/>
      <c r="H21" s="54" t="s">
        <v>40</v>
      </c>
      <c r="I21" s="110">
        <v>1</v>
      </c>
      <c r="J21" s="113"/>
      <c r="K21" s="114"/>
      <c r="L21" s="113"/>
      <c r="M21" s="203"/>
    </row>
    <row r="22" spans="1:13" ht="15">
      <c r="A22" s="111" t="s">
        <v>40</v>
      </c>
      <c r="B22" s="112">
        <v>2</v>
      </c>
      <c r="C22" s="113"/>
      <c r="D22" s="114"/>
      <c r="E22" s="113"/>
      <c r="F22" s="203"/>
      <c r="G22" s="200"/>
      <c r="H22" s="54" t="s">
        <v>112</v>
      </c>
      <c r="I22" s="110">
        <v>2</v>
      </c>
      <c r="J22" s="113"/>
      <c r="K22" s="114"/>
      <c r="L22" s="113"/>
      <c r="M22" s="203"/>
    </row>
    <row r="23" spans="1:13" ht="15">
      <c r="A23" s="111" t="s">
        <v>41</v>
      </c>
      <c r="B23" s="112">
        <v>3</v>
      </c>
      <c r="C23" s="113"/>
      <c r="D23" s="114"/>
      <c r="E23" s="113"/>
      <c r="F23" s="203"/>
      <c r="G23" s="200"/>
      <c r="H23" s="54" t="s">
        <v>41</v>
      </c>
      <c r="I23" s="117">
        <v>3</v>
      </c>
      <c r="J23" s="113"/>
      <c r="K23" s="114"/>
      <c r="L23" s="113"/>
      <c r="M23" s="203"/>
    </row>
    <row r="24" spans="1:13" ht="15">
      <c r="A24" s="111" t="s">
        <v>42</v>
      </c>
      <c r="B24" s="112">
        <v>4</v>
      </c>
      <c r="C24" s="113"/>
      <c r="D24" s="114"/>
      <c r="E24" s="113"/>
      <c r="F24" s="203"/>
      <c r="G24" s="200"/>
      <c r="H24" s="54" t="s">
        <v>42</v>
      </c>
      <c r="I24" s="117">
        <v>4</v>
      </c>
      <c r="J24" s="113"/>
      <c r="K24" s="114"/>
      <c r="L24" s="113"/>
      <c r="M24" s="203"/>
    </row>
    <row r="25" spans="1:13" ht="15">
      <c r="A25" s="111" t="s">
        <v>43</v>
      </c>
      <c r="B25" s="112">
        <v>5</v>
      </c>
      <c r="C25" s="113"/>
      <c r="D25" s="114"/>
      <c r="E25" s="113"/>
      <c r="F25" s="203"/>
      <c r="G25" s="200"/>
      <c r="H25" s="54" t="s">
        <v>113</v>
      </c>
      <c r="I25" s="117">
        <v>5</v>
      </c>
      <c r="J25" s="113"/>
      <c r="K25" s="114"/>
      <c r="L25" s="113"/>
      <c r="M25" s="203"/>
    </row>
    <row r="26" spans="1:13" ht="15">
      <c r="A26" s="111" t="s">
        <v>44</v>
      </c>
      <c r="B26" s="112">
        <v>6</v>
      </c>
      <c r="C26" s="113"/>
      <c r="D26" s="114"/>
      <c r="E26" s="113"/>
      <c r="F26" s="203"/>
      <c r="G26" s="200"/>
      <c r="H26" s="54" t="s">
        <v>44</v>
      </c>
      <c r="I26" s="117">
        <v>6</v>
      </c>
      <c r="J26" s="113"/>
      <c r="K26" s="114"/>
      <c r="L26" s="113"/>
      <c r="M26" s="203"/>
    </row>
    <row r="27" spans="1:13" ht="15">
      <c r="A27" s="118" t="s">
        <v>45</v>
      </c>
      <c r="B27" s="112">
        <v>7</v>
      </c>
      <c r="C27" s="113"/>
      <c r="D27" s="114"/>
      <c r="E27" s="113"/>
      <c r="F27" s="203"/>
      <c r="G27" s="200"/>
      <c r="H27" s="54" t="s">
        <v>45</v>
      </c>
      <c r="I27" s="117">
        <v>7</v>
      </c>
      <c r="J27" s="113"/>
      <c r="K27" s="114"/>
      <c r="L27" s="113"/>
      <c r="M27" s="203"/>
    </row>
    <row r="28" spans="1:13" ht="15">
      <c r="A28" s="111" t="s">
        <v>46</v>
      </c>
      <c r="B28" s="112">
        <v>8</v>
      </c>
      <c r="C28" s="113"/>
      <c r="D28" s="114"/>
      <c r="E28" s="113"/>
      <c r="F28" s="203"/>
      <c r="G28" s="200"/>
      <c r="H28" s="54" t="s">
        <v>114</v>
      </c>
      <c r="I28" s="117">
        <v>8</v>
      </c>
      <c r="J28" s="113"/>
      <c r="K28" s="114"/>
      <c r="L28" s="113"/>
      <c r="M28" s="203"/>
    </row>
    <row r="29" spans="1:13" ht="15">
      <c r="A29" s="111" t="s">
        <v>47</v>
      </c>
      <c r="B29" s="112">
        <v>9</v>
      </c>
      <c r="C29" s="113"/>
      <c r="D29" s="114"/>
      <c r="E29" s="113"/>
      <c r="F29" s="203"/>
      <c r="G29" s="200"/>
      <c r="H29" s="54" t="s">
        <v>47</v>
      </c>
      <c r="I29" s="117">
        <v>9</v>
      </c>
      <c r="J29" s="113"/>
      <c r="K29" s="114"/>
      <c r="L29" s="113"/>
      <c r="M29" s="203"/>
    </row>
    <row r="30" spans="1:13" ht="15">
      <c r="A30" s="111" t="s">
        <v>48</v>
      </c>
      <c r="B30" s="112">
        <v>10</v>
      </c>
      <c r="C30" s="113"/>
      <c r="D30" s="114"/>
      <c r="E30" s="113"/>
      <c r="F30" s="203"/>
      <c r="G30" s="200"/>
      <c r="H30" s="54" t="s">
        <v>48</v>
      </c>
      <c r="I30" s="117">
        <v>10</v>
      </c>
      <c r="J30" s="113"/>
      <c r="K30" s="114"/>
      <c r="L30" s="113"/>
      <c r="M30" s="203"/>
    </row>
    <row r="31" spans="1:13" ht="15">
      <c r="A31" s="111" t="s">
        <v>49</v>
      </c>
      <c r="B31" s="112">
        <v>11</v>
      </c>
      <c r="C31" s="113"/>
      <c r="D31" s="114"/>
      <c r="E31" s="113"/>
      <c r="F31" s="203"/>
      <c r="G31" s="200"/>
      <c r="H31" s="54" t="s">
        <v>49</v>
      </c>
      <c r="I31" s="117">
        <v>11</v>
      </c>
      <c r="J31" s="113"/>
      <c r="K31" s="114"/>
      <c r="L31" s="113"/>
      <c r="M31" s="203"/>
    </row>
    <row r="32" spans="1:13" ht="15">
      <c r="A32" s="118" t="s">
        <v>50</v>
      </c>
      <c r="B32" s="112">
        <v>12</v>
      </c>
      <c r="C32" s="113"/>
      <c r="D32" s="114"/>
      <c r="E32" s="113"/>
      <c r="F32" s="203"/>
      <c r="G32" s="200"/>
      <c r="H32" s="54" t="s">
        <v>115</v>
      </c>
      <c r="I32" s="117">
        <v>12</v>
      </c>
      <c r="J32" s="113"/>
      <c r="K32" s="114"/>
      <c r="L32" s="113"/>
      <c r="M32" s="203"/>
    </row>
    <row r="33" spans="1:13" ht="15">
      <c r="A33" s="111" t="s">
        <v>51</v>
      </c>
      <c r="B33" s="112">
        <v>13</v>
      </c>
      <c r="C33" s="113"/>
      <c r="D33" s="114"/>
      <c r="E33" s="113"/>
      <c r="F33" s="203"/>
      <c r="G33" s="200"/>
      <c r="H33" s="54" t="s">
        <v>116</v>
      </c>
      <c r="I33" s="117">
        <v>13</v>
      </c>
      <c r="J33" s="113"/>
      <c r="K33" s="114"/>
      <c r="L33" s="113"/>
      <c r="M33" s="203"/>
    </row>
    <row r="34" spans="1:13" ht="15">
      <c r="A34" s="111" t="s">
        <v>52</v>
      </c>
      <c r="B34" s="112">
        <v>14</v>
      </c>
      <c r="C34" s="113"/>
      <c r="D34" s="114"/>
      <c r="E34" s="113"/>
      <c r="F34" s="203"/>
      <c r="G34" s="200"/>
      <c r="H34" s="54" t="s">
        <v>50</v>
      </c>
      <c r="I34" s="117">
        <v>14</v>
      </c>
      <c r="J34" s="113"/>
      <c r="K34" s="114"/>
      <c r="L34" s="113"/>
      <c r="M34" s="203"/>
    </row>
    <row r="35" spans="1:13" ht="15">
      <c r="A35" s="111" t="s">
        <v>53</v>
      </c>
      <c r="B35" s="112">
        <v>15</v>
      </c>
      <c r="C35" s="113"/>
      <c r="D35" s="114"/>
      <c r="E35" s="113"/>
      <c r="F35" s="203"/>
      <c r="G35" s="200"/>
      <c r="H35" s="54" t="s">
        <v>51</v>
      </c>
      <c r="I35" s="117">
        <v>15</v>
      </c>
      <c r="J35" s="113"/>
      <c r="K35" s="114"/>
      <c r="L35" s="113"/>
      <c r="M35" s="203"/>
    </row>
    <row r="36" spans="1:13" ht="15">
      <c r="A36" s="111" t="s">
        <v>54</v>
      </c>
      <c r="B36" s="112">
        <v>16</v>
      </c>
      <c r="C36" s="113"/>
      <c r="D36" s="114"/>
      <c r="E36" s="113"/>
      <c r="F36" s="203"/>
      <c r="G36" s="200"/>
      <c r="H36" s="54" t="s">
        <v>52</v>
      </c>
      <c r="I36" s="117">
        <v>16</v>
      </c>
      <c r="J36" s="113"/>
      <c r="K36" s="114"/>
      <c r="L36" s="113"/>
      <c r="M36" s="203"/>
    </row>
    <row r="37" spans="1:13" ht="15">
      <c r="A37" s="111" t="s">
        <v>55</v>
      </c>
      <c r="B37" s="112">
        <v>17</v>
      </c>
      <c r="C37" s="113"/>
      <c r="D37" s="114"/>
      <c r="E37" s="113"/>
      <c r="F37" s="203"/>
      <c r="G37" s="200"/>
      <c r="H37" s="54" t="s">
        <v>53</v>
      </c>
      <c r="I37" s="117">
        <v>17</v>
      </c>
      <c r="J37" s="113"/>
      <c r="K37" s="114"/>
      <c r="L37" s="113"/>
      <c r="M37" s="203"/>
    </row>
    <row r="38" spans="1:13" ht="15">
      <c r="A38" s="119" t="s">
        <v>56</v>
      </c>
      <c r="B38" s="112">
        <v>18</v>
      </c>
      <c r="C38" s="113"/>
      <c r="D38" s="114"/>
      <c r="E38" s="113"/>
      <c r="F38" s="203"/>
      <c r="G38" s="200"/>
      <c r="H38" s="54" t="s">
        <v>117</v>
      </c>
      <c r="I38" s="117">
        <v>18</v>
      </c>
      <c r="J38" s="113"/>
      <c r="K38" s="114"/>
      <c r="L38" s="113"/>
      <c r="M38" s="203"/>
    </row>
    <row r="39" spans="1:13" ht="15">
      <c r="A39" s="111" t="s">
        <v>57</v>
      </c>
      <c r="B39" s="112">
        <v>19</v>
      </c>
      <c r="C39" s="113"/>
      <c r="D39" s="114"/>
      <c r="E39" s="113"/>
      <c r="F39" s="203"/>
      <c r="G39" s="200"/>
      <c r="H39" s="54" t="s">
        <v>56</v>
      </c>
      <c r="I39" s="117">
        <v>19</v>
      </c>
      <c r="J39" s="113"/>
      <c r="K39" s="114"/>
      <c r="L39" s="113"/>
      <c r="M39" s="203"/>
    </row>
    <row r="40" spans="1:13" ht="15">
      <c r="A40" s="111" t="s">
        <v>58</v>
      </c>
      <c r="B40" s="112">
        <v>20</v>
      </c>
      <c r="C40" s="113"/>
      <c r="D40" s="114"/>
      <c r="E40" s="113"/>
      <c r="F40" s="203"/>
      <c r="G40" s="200"/>
      <c r="H40" s="54" t="s">
        <v>57</v>
      </c>
      <c r="I40" s="117">
        <v>20</v>
      </c>
      <c r="J40" s="113"/>
      <c r="K40" s="114"/>
      <c r="L40" s="113"/>
      <c r="M40" s="203"/>
    </row>
    <row r="41" spans="1:13" ht="15">
      <c r="A41" s="111" t="s">
        <v>59</v>
      </c>
      <c r="B41" s="112">
        <v>21</v>
      </c>
      <c r="C41" s="113"/>
      <c r="D41" s="114"/>
      <c r="E41" s="113"/>
      <c r="F41" s="203"/>
      <c r="G41" s="200"/>
      <c r="H41" s="54" t="s">
        <v>58</v>
      </c>
      <c r="I41" s="117">
        <v>21</v>
      </c>
      <c r="J41" s="113"/>
      <c r="K41" s="114"/>
      <c r="L41" s="113"/>
      <c r="M41" s="203"/>
    </row>
    <row r="42" spans="1:13" ht="15">
      <c r="A42" s="111" t="s">
        <v>60</v>
      </c>
      <c r="B42" s="112">
        <v>22</v>
      </c>
      <c r="C42" s="113"/>
      <c r="D42" s="114"/>
      <c r="E42" s="113"/>
      <c r="F42" s="203"/>
      <c r="G42" s="200"/>
      <c r="H42" s="54" t="s">
        <v>118</v>
      </c>
      <c r="I42" s="117">
        <v>22</v>
      </c>
      <c r="J42" s="113"/>
      <c r="K42" s="114"/>
      <c r="L42" s="113"/>
      <c r="M42" s="203"/>
    </row>
    <row r="43" spans="1:13" ht="15">
      <c r="A43" s="111" t="s">
        <v>61</v>
      </c>
      <c r="B43" s="112">
        <v>23</v>
      </c>
      <c r="C43" s="113"/>
      <c r="D43" s="114"/>
      <c r="E43" s="113"/>
      <c r="F43" s="203"/>
      <c r="G43" s="200"/>
      <c r="H43" s="54" t="s">
        <v>59</v>
      </c>
      <c r="I43" s="117">
        <v>23</v>
      </c>
      <c r="J43" s="113"/>
      <c r="K43" s="114"/>
      <c r="L43" s="113"/>
      <c r="M43" s="203"/>
    </row>
    <row r="44" spans="1:13" ht="15">
      <c r="A44" s="120" t="s">
        <v>62</v>
      </c>
      <c r="B44" s="112">
        <v>24</v>
      </c>
      <c r="C44" s="113"/>
      <c r="D44" s="114"/>
      <c r="E44" s="113"/>
      <c r="F44" s="203"/>
      <c r="G44" s="200"/>
      <c r="H44" s="54" t="s">
        <v>60</v>
      </c>
      <c r="I44" s="117">
        <v>24</v>
      </c>
      <c r="J44" s="113"/>
      <c r="K44" s="114"/>
      <c r="L44" s="113"/>
      <c r="M44" s="203"/>
    </row>
    <row r="45" spans="1:13" ht="15">
      <c r="A45" s="111" t="s">
        <v>63</v>
      </c>
      <c r="B45" s="112">
        <v>25</v>
      </c>
      <c r="C45" s="113"/>
      <c r="D45" s="114"/>
      <c r="E45" s="113"/>
      <c r="F45" s="203"/>
      <c r="G45" s="200"/>
      <c r="H45" s="54" t="s">
        <v>61</v>
      </c>
      <c r="I45" s="117">
        <v>25</v>
      </c>
      <c r="J45" s="113"/>
      <c r="K45" s="114"/>
      <c r="L45" s="113"/>
      <c r="M45" s="203"/>
    </row>
    <row r="46" spans="1:13" ht="15">
      <c r="A46" s="111" t="s">
        <v>64</v>
      </c>
      <c r="B46" s="112">
        <v>26</v>
      </c>
      <c r="C46" s="113"/>
      <c r="D46" s="114"/>
      <c r="E46" s="113"/>
      <c r="F46" s="203"/>
      <c r="G46" s="200"/>
      <c r="H46" s="54" t="s">
        <v>119</v>
      </c>
      <c r="I46" s="117">
        <v>26</v>
      </c>
      <c r="J46" s="113"/>
      <c r="K46" s="114"/>
      <c r="L46" s="113"/>
      <c r="M46" s="203"/>
    </row>
    <row r="47" spans="1:13" ht="15">
      <c r="A47" s="111" t="s">
        <v>65</v>
      </c>
      <c r="B47" s="112">
        <v>27</v>
      </c>
      <c r="C47" s="113"/>
      <c r="D47" s="114"/>
      <c r="E47" s="113"/>
      <c r="F47" s="203"/>
      <c r="G47" s="200"/>
      <c r="H47" s="54" t="s">
        <v>65</v>
      </c>
      <c r="I47" s="117">
        <v>27</v>
      </c>
      <c r="J47" s="113"/>
      <c r="K47" s="114"/>
      <c r="L47" s="113"/>
      <c r="M47" s="203"/>
    </row>
    <row r="48" spans="1:13" ht="15">
      <c r="A48" s="111" t="s">
        <v>66</v>
      </c>
      <c r="B48" s="112">
        <v>28</v>
      </c>
      <c r="C48" s="113"/>
      <c r="D48" s="114"/>
      <c r="E48" s="113"/>
      <c r="F48" s="203"/>
      <c r="G48" s="200"/>
      <c r="H48" s="54" t="s">
        <v>66</v>
      </c>
      <c r="I48" s="117">
        <v>28</v>
      </c>
      <c r="J48" s="113"/>
      <c r="K48" s="114"/>
      <c r="L48" s="113"/>
      <c r="M48" s="203"/>
    </row>
    <row r="49" spans="1:13" ht="15">
      <c r="A49" s="111" t="s">
        <v>67</v>
      </c>
      <c r="B49" s="112">
        <v>29</v>
      </c>
      <c r="C49" s="113"/>
      <c r="D49" s="114"/>
      <c r="E49" s="113"/>
      <c r="F49" s="203"/>
      <c r="G49" s="200"/>
      <c r="H49" s="54" t="s">
        <v>67</v>
      </c>
      <c r="I49" s="117">
        <v>29</v>
      </c>
      <c r="J49" s="113"/>
      <c r="K49" s="114"/>
      <c r="L49" s="113"/>
      <c r="M49" s="203"/>
    </row>
    <row r="50" spans="1:13" ht="15">
      <c r="A50" s="111" t="s">
        <v>68</v>
      </c>
      <c r="B50" s="112">
        <v>30</v>
      </c>
      <c r="C50" s="113"/>
      <c r="D50" s="114"/>
      <c r="E50" s="113"/>
      <c r="F50" s="203"/>
      <c r="G50" s="200"/>
      <c r="H50" s="54" t="s">
        <v>68</v>
      </c>
      <c r="I50" s="117">
        <v>30</v>
      </c>
      <c r="J50" s="113"/>
      <c r="K50" s="114"/>
      <c r="L50" s="113"/>
      <c r="M50" s="203"/>
    </row>
    <row r="51" spans="1:13" ht="15">
      <c r="A51" s="118" t="s">
        <v>69</v>
      </c>
      <c r="B51" s="112">
        <v>31</v>
      </c>
      <c r="C51" s="113"/>
      <c r="D51" s="114"/>
      <c r="E51" s="113"/>
      <c r="F51" s="203"/>
      <c r="G51" s="200"/>
      <c r="H51" s="54" t="s">
        <v>69</v>
      </c>
      <c r="I51" s="117">
        <v>31</v>
      </c>
      <c r="J51" s="113"/>
      <c r="K51" s="114"/>
      <c r="L51" s="113"/>
      <c r="M51" s="203"/>
    </row>
    <row r="52" spans="1:13" ht="15">
      <c r="A52" s="111" t="s">
        <v>70</v>
      </c>
      <c r="B52" s="112">
        <v>32</v>
      </c>
      <c r="C52" s="113"/>
      <c r="D52" s="114"/>
      <c r="E52" s="113"/>
      <c r="F52" s="203"/>
      <c r="G52" s="200"/>
      <c r="H52" s="54" t="s">
        <v>70</v>
      </c>
      <c r="I52" s="117">
        <v>32</v>
      </c>
      <c r="J52" s="113"/>
      <c r="K52" s="114"/>
      <c r="L52" s="113"/>
      <c r="M52" s="203"/>
    </row>
    <row r="53" spans="1:13" ht="15">
      <c r="A53" s="118" t="s">
        <v>71</v>
      </c>
      <c r="B53" s="112">
        <v>33</v>
      </c>
      <c r="C53" s="113"/>
      <c r="D53" s="114"/>
      <c r="E53" s="113"/>
      <c r="F53" s="203"/>
      <c r="G53" s="200"/>
      <c r="H53" s="54" t="s">
        <v>120</v>
      </c>
      <c r="I53" s="117">
        <v>33</v>
      </c>
      <c r="J53" s="113"/>
      <c r="K53" s="114"/>
      <c r="L53" s="113"/>
      <c r="M53" s="203"/>
    </row>
    <row r="54" spans="1:13" ht="15">
      <c r="A54" s="121" t="s">
        <v>72</v>
      </c>
      <c r="B54" s="112">
        <v>34</v>
      </c>
      <c r="C54" s="113"/>
      <c r="D54" s="114"/>
      <c r="E54" s="113"/>
      <c r="F54" s="203"/>
      <c r="G54" s="200"/>
      <c r="H54" s="54" t="s">
        <v>121</v>
      </c>
      <c r="I54" s="117">
        <v>34</v>
      </c>
      <c r="J54" s="113"/>
      <c r="K54" s="114"/>
      <c r="L54" s="113"/>
      <c r="M54" s="203"/>
    </row>
    <row r="55" spans="1:13" ht="15">
      <c r="A55" s="122" t="s">
        <v>73</v>
      </c>
      <c r="B55" s="112">
        <v>35</v>
      </c>
      <c r="C55" s="113"/>
      <c r="D55" s="114"/>
      <c r="E55" s="113"/>
      <c r="F55" s="203"/>
      <c r="G55" s="200"/>
      <c r="H55" s="54" t="s">
        <v>71</v>
      </c>
      <c r="I55" s="117">
        <v>35</v>
      </c>
      <c r="J55" s="113"/>
      <c r="K55" s="114"/>
      <c r="L55" s="113"/>
      <c r="M55" s="203"/>
    </row>
    <row r="56" spans="1:13" ht="15">
      <c r="A56" s="121" t="s">
        <v>74</v>
      </c>
      <c r="B56" s="112">
        <v>36</v>
      </c>
      <c r="C56" s="113"/>
      <c r="D56" s="114"/>
      <c r="E56" s="113"/>
      <c r="F56" s="203"/>
      <c r="G56" s="200"/>
      <c r="H56" s="54" t="s">
        <v>73</v>
      </c>
      <c r="I56" s="117">
        <v>36</v>
      </c>
      <c r="J56" s="113"/>
      <c r="K56" s="114"/>
      <c r="L56" s="113"/>
      <c r="M56" s="203"/>
    </row>
    <row r="57" spans="1:13" ht="15">
      <c r="A57" s="122" t="s">
        <v>75</v>
      </c>
      <c r="B57" s="112">
        <v>37</v>
      </c>
      <c r="C57" s="113"/>
      <c r="D57" s="114"/>
      <c r="E57" s="113"/>
      <c r="F57" s="203"/>
      <c r="G57" s="200"/>
      <c r="H57" s="54" t="s">
        <v>74</v>
      </c>
      <c r="I57" s="117">
        <v>37</v>
      </c>
      <c r="J57" s="113"/>
      <c r="K57" s="114"/>
      <c r="L57" s="113"/>
      <c r="M57" s="203"/>
    </row>
    <row r="58" spans="1:13" ht="15">
      <c r="A58" s="121" t="s">
        <v>76</v>
      </c>
      <c r="B58" s="112">
        <v>38</v>
      </c>
      <c r="C58" s="113"/>
      <c r="D58" s="114"/>
      <c r="E58" s="113"/>
      <c r="F58" s="203"/>
      <c r="G58" s="200"/>
      <c r="H58" s="54" t="s">
        <v>75</v>
      </c>
      <c r="I58" s="117">
        <v>38</v>
      </c>
      <c r="J58" s="113"/>
      <c r="K58" s="114"/>
      <c r="L58" s="113"/>
      <c r="M58" s="203"/>
    </row>
    <row r="59" spans="1:13" ht="15">
      <c r="A59" s="121" t="s">
        <v>77</v>
      </c>
      <c r="B59" s="112">
        <v>39</v>
      </c>
      <c r="C59" s="113"/>
      <c r="D59" s="114"/>
      <c r="E59" s="113"/>
      <c r="F59" s="203"/>
      <c r="G59" s="200"/>
      <c r="H59" s="54" t="s">
        <v>77</v>
      </c>
      <c r="I59" s="117">
        <v>39</v>
      </c>
      <c r="J59" s="113"/>
      <c r="K59" s="114"/>
      <c r="L59" s="113"/>
      <c r="M59" s="203"/>
    </row>
    <row r="60" spans="1:13" ht="15">
      <c r="A60" s="121" t="s">
        <v>78</v>
      </c>
      <c r="B60" s="112">
        <v>40</v>
      </c>
      <c r="C60" s="113"/>
      <c r="D60" s="114"/>
      <c r="E60" s="113"/>
      <c r="F60" s="203"/>
      <c r="G60" s="200"/>
      <c r="H60" s="54" t="s">
        <v>78</v>
      </c>
      <c r="I60" s="117">
        <v>40</v>
      </c>
      <c r="J60" s="113"/>
      <c r="K60" s="114"/>
      <c r="L60" s="113"/>
      <c r="M60" s="203"/>
    </row>
    <row r="61" spans="1:13" ht="15">
      <c r="A61" s="122" t="s">
        <v>79</v>
      </c>
      <c r="B61" s="112">
        <v>41</v>
      </c>
      <c r="C61" s="113"/>
      <c r="D61" s="114"/>
      <c r="E61" s="113"/>
      <c r="F61" s="203"/>
      <c r="G61" s="200"/>
      <c r="H61" s="54" t="s">
        <v>122</v>
      </c>
      <c r="I61" s="117">
        <v>41</v>
      </c>
      <c r="J61" s="113"/>
      <c r="K61" s="114"/>
      <c r="L61" s="113"/>
      <c r="M61" s="203"/>
    </row>
    <row r="62" spans="1:13" ht="15">
      <c r="A62" s="121" t="s">
        <v>80</v>
      </c>
      <c r="B62" s="112">
        <v>42</v>
      </c>
      <c r="C62" s="113"/>
      <c r="D62" s="114"/>
      <c r="E62" s="113"/>
      <c r="F62" s="203"/>
      <c r="G62" s="200"/>
      <c r="H62" s="54" t="s">
        <v>79</v>
      </c>
      <c r="I62" s="117">
        <v>42</v>
      </c>
      <c r="J62" s="113"/>
      <c r="K62" s="114"/>
      <c r="L62" s="113"/>
      <c r="M62" s="203"/>
    </row>
    <row r="63" spans="1:13" ht="15">
      <c r="A63" s="121" t="s">
        <v>81</v>
      </c>
      <c r="B63" s="112">
        <v>43</v>
      </c>
      <c r="C63" s="113"/>
      <c r="D63" s="114"/>
      <c r="E63" s="113"/>
      <c r="F63" s="203"/>
      <c r="G63" s="200"/>
      <c r="H63" s="54" t="s">
        <v>80</v>
      </c>
      <c r="I63" s="117">
        <v>43</v>
      </c>
      <c r="J63" s="113"/>
      <c r="K63" s="114"/>
      <c r="L63" s="113"/>
      <c r="M63" s="203"/>
    </row>
    <row r="64" spans="1:13" ht="15">
      <c r="A64" s="111" t="s">
        <v>82</v>
      </c>
      <c r="B64" s="112">
        <v>44</v>
      </c>
      <c r="C64" s="113"/>
      <c r="D64" s="114"/>
      <c r="E64" s="113"/>
      <c r="F64" s="203"/>
      <c r="G64" s="200"/>
      <c r="H64" s="54" t="s">
        <v>81</v>
      </c>
      <c r="I64" s="117">
        <v>44</v>
      </c>
      <c r="J64" s="113"/>
      <c r="K64" s="114"/>
      <c r="L64" s="113"/>
      <c r="M64" s="203"/>
    </row>
    <row r="65" spans="1:13" ht="15">
      <c r="A65" s="121" t="s">
        <v>83</v>
      </c>
      <c r="B65" s="112">
        <v>45</v>
      </c>
      <c r="C65" s="113"/>
      <c r="D65" s="114"/>
      <c r="E65" s="113"/>
      <c r="F65" s="203"/>
      <c r="G65" s="200"/>
      <c r="H65" s="54" t="s">
        <v>83</v>
      </c>
      <c r="I65" s="117">
        <v>45</v>
      </c>
      <c r="J65" s="113"/>
      <c r="K65" s="114"/>
      <c r="L65" s="113"/>
      <c r="M65" s="203"/>
    </row>
    <row r="66" spans="1:13" ht="15">
      <c r="A66" s="123" t="s">
        <v>84</v>
      </c>
      <c r="B66" s="112">
        <v>46</v>
      </c>
      <c r="C66" s="113"/>
      <c r="D66" s="114"/>
      <c r="E66" s="113"/>
      <c r="F66" s="203"/>
      <c r="G66" s="200"/>
      <c r="H66" s="54" t="s">
        <v>86</v>
      </c>
      <c r="I66" s="117">
        <v>46</v>
      </c>
      <c r="J66" s="113"/>
      <c r="K66" s="114"/>
      <c r="L66" s="113"/>
      <c r="M66" s="203"/>
    </row>
    <row r="67" spans="1:13" ht="15">
      <c r="A67" s="119" t="s">
        <v>85</v>
      </c>
      <c r="B67" s="112">
        <v>47</v>
      </c>
      <c r="C67" s="113"/>
      <c r="D67" s="114"/>
      <c r="E67" s="113"/>
      <c r="F67" s="203"/>
      <c r="G67" s="200"/>
      <c r="H67" s="54" t="s">
        <v>123</v>
      </c>
      <c r="I67" s="117">
        <v>47</v>
      </c>
      <c r="J67" s="113"/>
      <c r="K67" s="114"/>
      <c r="L67" s="113"/>
      <c r="M67" s="203"/>
    </row>
    <row r="68" spans="1:13" ht="15">
      <c r="A68" s="124" t="s">
        <v>86</v>
      </c>
      <c r="B68" s="112">
        <v>48</v>
      </c>
      <c r="C68" s="113"/>
      <c r="D68" s="114"/>
      <c r="E68" s="113"/>
      <c r="F68" s="203"/>
      <c r="G68" s="200"/>
      <c r="H68" s="54" t="s">
        <v>87</v>
      </c>
      <c r="I68" s="117">
        <v>48</v>
      </c>
      <c r="J68" s="113"/>
      <c r="K68" s="114"/>
      <c r="L68" s="113"/>
      <c r="M68" s="203"/>
    </row>
    <row r="69" spans="1:13" ht="15">
      <c r="A69" s="124" t="s">
        <v>229</v>
      </c>
      <c r="B69" s="112">
        <v>49</v>
      </c>
      <c r="C69" s="113"/>
      <c r="D69" s="114"/>
      <c r="E69" s="113"/>
      <c r="F69" s="203"/>
      <c r="G69" s="200"/>
      <c r="H69" s="54" t="s">
        <v>88</v>
      </c>
      <c r="I69" s="117">
        <v>49</v>
      </c>
      <c r="J69" s="113"/>
      <c r="K69" s="114"/>
      <c r="L69" s="113"/>
      <c r="M69" s="203"/>
    </row>
    <row r="70" spans="1:13" ht="15">
      <c r="A70" s="124" t="s">
        <v>87</v>
      </c>
      <c r="B70" s="112">
        <v>50</v>
      </c>
      <c r="C70" s="113"/>
      <c r="D70" s="114"/>
      <c r="E70" s="113"/>
      <c r="F70" s="203"/>
      <c r="G70" s="200"/>
      <c r="H70" s="54" t="s">
        <v>90</v>
      </c>
      <c r="I70" s="117">
        <v>50</v>
      </c>
      <c r="J70" s="113"/>
      <c r="K70" s="114"/>
      <c r="L70" s="113"/>
      <c r="M70" s="203"/>
    </row>
    <row r="71" spans="1:13" ht="15">
      <c r="A71" s="124" t="s">
        <v>88</v>
      </c>
      <c r="B71" s="112">
        <v>51</v>
      </c>
      <c r="C71" s="113"/>
      <c r="D71" s="114"/>
      <c r="E71" s="113"/>
      <c r="F71" s="203"/>
      <c r="G71" s="200"/>
      <c r="H71" s="54" t="s">
        <v>91</v>
      </c>
      <c r="I71" s="117">
        <v>51</v>
      </c>
      <c r="J71" s="113"/>
      <c r="K71" s="114"/>
      <c r="L71" s="113"/>
      <c r="M71" s="203"/>
    </row>
    <row r="72" spans="1:13" ht="15">
      <c r="A72" s="124" t="s">
        <v>89</v>
      </c>
      <c r="B72" s="112">
        <v>52</v>
      </c>
      <c r="C72" s="113"/>
      <c r="D72" s="114"/>
      <c r="E72" s="113"/>
      <c r="F72" s="203"/>
      <c r="G72" s="200"/>
      <c r="H72" s="54" t="s">
        <v>92</v>
      </c>
      <c r="I72" s="117">
        <v>52</v>
      </c>
      <c r="J72" s="113"/>
      <c r="K72" s="114"/>
      <c r="L72" s="113"/>
      <c r="M72" s="203"/>
    </row>
    <row r="73" spans="1:13" ht="15">
      <c r="A73" s="124" t="s">
        <v>90</v>
      </c>
      <c r="B73" s="112">
        <v>53</v>
      </c>
      <c r="C73" s="113"/>
      <c r="D73" s="114"/>
      <c r="E73" s="113"/>
      <c r="F73" s="203"/>
      <c r="G73" s="200"/>
      <c r="H73" s="54" t="s">
        <v>93</v>
      </c>
      <c r="I73" s="117">
        <v>53</v>
      </c>
      <c r="J73" s="113"/>
      <c r="K73" s="114"/>
      <c r="L73" s="113"/>
      <c r="M73" s="203"/>
    </row>
    <row r="74" spans="1:13" ht="15">
      <c r="A74" s="125" t="s">
        <v>91</v>
      </c>
      <c r="B74" s="112">
        <v>54</v>
      </c>
      <c r="C74" s="113"/>
      <c r="D74" s="114"/>
      <c r="E74" s="113"/>
      <c r="F74" s="203"/>
      <c r="G74" s="200"/>
      <c r="H74" s="54" t="s">
        <v>94</v>
      </c>
      <c r="I74" s="117">
        <v>54</v>
      </c>
      <c r="J74" s="113"/>
      <c r="K74" s="114"/>
      <c r="L74" s="113"/>
      <c r="M74" s="203"/>
    </row>
    <row r="75" spans="1:13" ht="15">
      <c r="A75" s="122" t="s">
        <v>92</v>
      </c>
      <c r="B75" s="112">
        <v>55</v>
      </c>
      <c r="C75" s="113"/>
      <c r="D75" s="114"/>
      <c r="E75" s="113"/>
      <c r="F75" s="203"/>
      <c r="G75" s="200"/>
      <c r="H75" s="54" t="s">
        <v>95</v>
      </c>
      <c r="I75" s="117">
        <v>55</v>
      </c>
      <c r="J75" s="113"/>
      <c r="K75" s="114"/>
      <c r="L75" s="113"/>
      <c r="M75" s="203"/>
    </row>
    <row r="76" spans="1:13" ht="15">
      <c r="A76" s="124" t="s">
        <v>93</v>
      </c>
      <c r="B76" s="112">
        <v>56</v>
      </c>
      <c r="C76" s="113"/>
      <c r="D76" s="114"/>
      <c r="E76" s="113"/>
      <c r="F76" s="203"/>
      <c r="G76" s="200"/>
      <c r="H76" s="54" t="s">
        <v>96</v>
      </c>
      <c r="I76" s="117">
        <v>56</v>
      </c>
      <c r="J76" s="113"/>
      <c r="K76" s="114"/>
      <c r="L76" s="113"/>
      <c r="M76" s="203"/>
    </row>
    <row r="77" spans="1:13" ht="15">
      <c r="A77" s="126" t="s">
        <v>94</v>
      </c>
      <c r="B77" s="112">
        <v>57</v>
      </c>
      <c r="C77" s="113"/>
      <c r="D77" s="114"/>
      <c r="E77" s="113"/>
      <c r="F77" s="203"/>
      <c r="G77" s="200"/>
      <c r="H77" s="54" t="s">
        <v>97</v>
      </c>
      <c r="I77" s="117">
        <v>57</v>
      </c>
      <c r="J77" s="113"/>
      <c r="K77" s="114"/>
      <c r="L77" s="113"/>
      <c r="M77" s="203"/>
    </row>
    <row r="78" spans="1:13" ht="15">
      <c r="A78" s="119" t="s">
        <v>95</v>
      </c>
      <c r="B78" s="112">
        <v>58</v>
      </c>
      <c r="C78" s="113"/>
      <c r="D78" s="114"/>
      <c r="E78" s="113"/>
      <c r="F78" s="203"/>
      <c r="G78" s="200"/>
      <c r="H78" s="54" t="s">
        <v>124</v>
      </c>
      <c r="I78" s="117">
        <v>58</v>
      </c>
      <c r="J78" s="113"/>
      <c r="K78" s="114"/>
      <c r="L78" s="113"/>
      <c r="M78" s="203"/>
    </row>
    <row r="79" spans="1:13" ht="15">
      <c r="A79" s="124" t="s">
        <v>96</v>
      </c>
      <c r="B79" s="112">
        <v>59</v>
      </c>
      <c r="C79" s="113"/>
      <c r="D79" s="114"/>
      <c r="E79" s="113"/>
      <c r="F79" s="203"/>
      <c r="G79" s="200"/>
      <c r="H79" s="54" t="s">
        <v>99</v>
      </c>
      <c r="I79" s="117">
        <v>59</v>
      </c>
      <c r="J79" s="113"/>
      <c r="K79" s="114"/>
      <c r="L79" s="113"/>
      <c r="M79" s="203"/>
    </row>
    <row r="80" spans="1:13" ht="15">
      <c r="A80" s="124" t="s">
        <v>97</v>
      </c>
      <c r="B80" s="112">
        <v>60</v>
      </c>
      <c r="C80" s="113"/>
      <c r="D80" s="114"/>
      <c r="E80" s="113"/>
      <c r="F80" s="203"/>
      <c r="G80" s="200"/>
      <c r="H80" s="54" t="s">
        <v>101</v>
      </c>
      <c r="I80" s="117">
        <v>60</v>
      </c>
      <c r="J80" s="113"/>
      <c r="K80" s="114"/>
      <c r="L80" s="113"/>
      <c r="M80" s="203"/>
    </row>
    <row r="81" spans="1:13" ht="15">
      <c r="A81" s="124" t="s">
        <v>98</v>
      </c>
      <c r="B81" s="112">
        <v>61</v>
      </c>
      <c r="C81" s="113"/>
      <c r="D81" s="114"/>
      <c r="E81" s="113"/>
      <c r="F81" s="203"/>
      <c r="G81" s="200"/>
      <c r="H81" s="54" t="s">
        <v>102</v>
      </c>
      <c r="I81" s="117">
        <v>61</v>
      </c>
      <c r="J81" s="113"/>
      <c r="K81" s="114"/>
      <c r="L81" s="113"/>
      <c r="M81" s="203"/>
    </row>
    <row r="82" spans="1:13" ht="15">
      <c r="A82" s="124" t="s">
        <v>99</v>
      </c>
      <c r="B82" s="112">
        <v>62</v>
      </c>
      <c r="C82" s="113"/>
      <c r="D82" s="114"/>
      <c r="E82" s="113"/>
      <c r="F82" s="203"/>
      <c r="G82" s="200"/>
      <c r="H82" s="54" t="s">
        <v>103</v>
      </c>
      <c r="I82" s="117">
        <v>62</v>
      </c>
      <c r="J82" s="113"/>
      <c r="K82" s="114"/>
      <c r="L82" s="113"/>
      <c r="M82" s="203"/>
    </row>
    <row r="83" spans="1:13" ht="15">
      <c r="A83" s="122" t="s">
        <v>100</v>
      </c>
      <c r="B83" s="112">
        <v>63</v>
      </c>
      <c r="C83" s="113"/>
      <c r="D83" s="114"/>
      <c r="E83" s="113"/>
      <c r="F83" s="203"/>
      <c r="G83" s="200"/>
      <c r="H83" s="54" t="s">
        <v>104</v>
      </c>
      <c r="I83" s="117">
        <v>63</v>
      </c>
      <c r="J83" s="113"/>
      <c r="K83" s="114"/>
      <c r="L83" s="113"/>
      <c r="M83" s="203"/>
    </row>
    <row r="84" spans="1:13" ht="15">
      <c r="A84" s="122" t="s">
        <v>101</v>
      </c>
      <c r="B84" s="112">
        <v>64</v>
      </c>
      <c r="C84" s="113"/>
      <c r="D84" s="114"/>
      <c r="E84" s="113"/>
      <c r="F84" s="203"/>
      <c r="G84" s="200"/>
      <c r="H84" s="54" t="s">
        <v>105</v>
      </c>
      <c r="I84" s="117">
        <v>64</v>
      </c>
      <c r="J84" s="113"/>
      <c r="K84" s="114"/>
      <c r="L84" s="113"/>
      <c r="M84" s="203"/>
    </row>
    <row r="85" spans="1:13" ht="15.75" thickBot="1">
      <c r="A85" s="124" t="s">
        <v>102</v>
      </c>
      <c r="B85" s="112">
        <v>65</v>
      </c>
      <c r="C85" s="113"/>
      <c r="D85" s="114"/>
      <c r="E85" s="113"/>
      <c r="F85" s="203"/>
      <c r="G85" s="200"/>
      <c r="H85" s="127" t="s">
        <v>107</v>
      </c>
      <c r="I85" s="128">
        <v>65</v>
      </c>
      <c r="J85" s="113"/>
      <c r="K85" s="114"/>
      <c r="L85" s="113"/>
      <c r="M85" s="203"/>
    </row>
    <row r="86" spans="1:13" ht="15.75" thickBot="1">
      <c r="A86" s="124" t="s">
        <v>103</v>
      </c>
      <c r="B86" s="112">
        <v>66</v>
      </c>
      <c r="C86" s="113"/>
      <c r="D86" s="114"/>
      <c r="E86" s="113"/>
      <c r="F86" s="203"/>
      <c r="G86" s="200"/>
      <c r="H86" s="142" t="s">
        <v>111</v>
      </c>
      <c r="I86" s="143">
        <v>66</v>
      </c>
      <c r="J86" s="133">
        <f>SUM(J21:J85)</f>
        <v>0</v>
      </c>
      <c r="K86" s="358">
        <f t="shared" ref="K86:M86" si="0">SUM(K21:K85)</f>
        <v>0</v>
      </c>
      <c r="L86" s="133">
        <f t="shared" si="0"/>
        <v>0</v>
      </c>
      <c r="M86" s="359">
        <f t="shared" si="0"/>
        <v>0</v>
      </c>
    </row>
    <row r="87" spans="1:13" ht="15">
      <c r="A87" s="124" t="s">
        <v>104</v>
      </c>
      <c r="B87" s="112">
        <v>67</v>
      </c>
      <c r="C87" s="113"/>
      <c r="D87" s="114"/>
      <c r="E87" s="113"/>
      <c r="F87" s="203"/>
      <c r="G87" s="200"/>
      <c r="H87" s="200"/>
      <c r="I87" s="200"/>
      <c r="J87" s="200"/>
      <c r="K87" s="200"/>
      <c r="L87" s="200"/>
      <c r="M87" s="200"/>
    </row>
    <row r="88" spans="1:13" ht="15">
      <c r="A88" s="124" t="s">
        <v>105</v>
      </c>
      <c r="B88" s="112">
        <v>68</v>
      </c>
      <c r="C88" s="113"/>
      <c r="D88" s="114"/>
      <c r="E88" s="113"/>
      <c r="F88" s="203"/>
      <c r="G88" s="200"/>
      <c r="H88" s="200"/>
      <c r="I88" s="200"/>
      <c r="J88" s="200"/>
      <c r="K88" s="200"/>
      <c r="L88" s="200"/>
      <c r="M88" s="200"/>
    </row>
    <row r="89" spans="1:13" ht="15">
      <c r="A89" s="124" t="s">
        <v>106</v>
      </c>
      <c r="B89" s="112">
        <v>69</v>
      </c>
      <c r="C89" s="113"/>
      <c r="D89" s="114"/>
      <c r="E89" s="113"/>
      <c r="F89" s="203"/>
      <c r="G89" s="200"/>
      <c r="H89" s="208"/>
      <c r="I89" s="209"/>
      <c r="J89" s="200"/>
      <c r="K89" s="200"/>
      <c r="L89" s="200"/>
      <c r="M89" s="200"/>
    </row>
    <row r="90" spans="1:13" ht="15.75" thickBot="1">
      <c r="A90" s="138" t="s">
        <v>107</v>
      </c>
      <c r="B90" s="139">
        <v>70</v>
      </c>
      <c r="C90" s="140"/>
      <c r="D90" s="141"/>
      <c r="E90" s="140"/>
      <c r="F90" s="204"/>
      <c r="G90" s="200"/>
      <c r="H90" s="208"/>
      <c r="I90" s="209"/>
      <c r="J90" s="200"/>
      <c r="K90" s="200"/>
      <c r="L90" s="200"/>
      <c r="M90" s="200"/>
    </row>
    <row r="91" spans="1:13" ht="15.75" thickBot="1">
      <c r="A91" s="142" t="s">
        <v>37</v>
      </c>
      <c r="B91" s="143">
        <v>71</v>
      </c>
      <c r="C91" s="133">
        <f>SUM(C21:C90)</f>
        <v>0</v>
      </c>
      <c r="D91" s="358">
        <f>SUM(D21:D90)</f>
        <v>0</v>
      </c>
      <c r="E91" s="133">
        <f>SUM(E21:E90)</f>
        <v>0</v>
      </c>
      <c r="F91" s="359">
        <f>SUM(F21:F90)</f>
        <v>0</v>
      </c>
      <c r="G91" s="200"/>
      <c r="H91" s="208"/>
      <c r="I91" s="210"/>
      <c r="J91" s="200"/>
      <c r="K91" s="200"/>
      <c r="L91" s="200"/>
      <c r="M91" s="200"/>
    </row>
    <row r="92" spans="1:13" ht="15">
      <c r="A92" s="92"/>
      <c r="B92" s="9"/>
      <c r="C92" s="200"/>
      <c r="D92" s="200"/>
      <c r="E92" s="200"/>
      <c r="F92" s="200"/>
      <c r="G92" s="200"/>
      <c r="H92" s="208"/>
      <c r="I92" s="210"/>
      <c r="J92" s="200"/>
      <c r="K92" s="200"/>
      <c r="L92" s="200"/>
      <c r="M92" s="200"/>
    </row>
    <row r="93" spans="1:13" ht="15">
      <c r="A93" s="92"/>
      <c r="B93" s="9"/>
      <c r="C93" s="137"/>
      <c r="D93" s="137"/>
      <c r="E93" s="137"/>
      <c r="F93" s="137"/>
      <c r="G93" s="200"/>
      <c r="H93" s="208"/>
      <c r="I93" s="210"/>
      <c r="J93" s="200"/>
      <c r="K93" s="200"/>
      <c r="L93" s="200"/>
      <c r="M93" s="200"/>
    </row>
    <row r="94" spans="1:13" ht="15">
      <c r="A94" s="200"/>
      <c r="B94" s="200"/>
      <c r="C94" s="137"/>
      <c r="D94" s="137"/>
      <c r="E94" s="137"/>
      <c r="F94" s="137"/>
      <c r="G94" s="200"/>
      <c r="H94" s="208"/>
      <c r="I94" s="210"/>
      <c r="J94" s="200"/>
      <c r="K94" s="200"/>
      <c r="L94" s="200"/>
      <c r="M94" s="200"/>
    </row>
    <row r="95" spans="1:13" ht="15">
      <c r="A95" s="200"/>
      <c r="B95" s="200"/>
      <c r="C95" s="200"/>
      <c r="D95" s="200"/>
      <c r="E95" s="200"/>
      <c r="F95" s="200"/>
      <c r="G95" s="200"/>
      <c r="H95" s="208"/>
      <c r="I95" s="210"/>
      <c r="J95" s="200"/>
      <c r="K95" s="200"/>
      <c r="L95" s="200"/>
      <c r="M95" s="200"/>
    </row>
    <row r="96" spans="1:13" ht="15">
      <c r="A96" s="200"/>
      <c r="B96" s="200"/>
      <c r="C96" s="200"/>
      <c r="D96" s="200"/>
      <c r="E96" s="200"/>
      <c r="F96" s="200"/>
      <c r="G96" s="200"/>
      <c r="H96" s="208"/>
      <c r="I96" s="210"/>
      <c r="J96" s="200"/>
      <c r="K96" s="200"/>
      <c r="L96" s="200"/>
      <c r="M96" s="200"/>
    </row>
    <row r="97" spans="1:13" ht="15">
      <c r="A97" s="200"/>
      <c r="B97" s="200"/>
      <c r="C97" s="200"/>
      <c r="D97" s="200"/>
      <c r="E97" s="200"/>
      <c r="F97" s="200"/>
      <c r="G97" s="200"/>
      <c r="H97" s="208"/>
      <c r="I97" s="210"/>
      <c r="J97" s="200"/>
      <c r="K97" s="200"/>
      <c r="L97" s="200"/>
      <c r="M97" s="200"/>
    </row>
    <row r="98" spans="1:13" ht="15">
      <c r="A98" s="200"/>
      <c r="B98" s="200"/>
      <c r="C98" s="200"/>
      <c r="D98" s="200"/>
      <c r="E98" s="200"/>
      <c r="F98" s="200"/>
      <c r="G98" s="200"/>
      <c r="H98" s="208"/>
      <c r="I98" s="210"/>
      <c r="J98" s="200"/>
      <c r="K98" s="200"/>
      <c r="L98" s="200"/>
      <c r="M98" s="200"/>
    </row>
    <row r="99" spans="1:13" ht="15">
      <c r="A99" s="200"/>
      <c r="B99" s="200"/>
      <c r="C99" s="200"/>
      <c r="D99" s="200"/>
      <c r="E99" s="200"/>
      <c r="F99" s="200"/>
      <c r="G99" s="200"/>
      <c r="H99" s="208"/>
      <c r="I99" s="210"/>
      <c r="J99" s="200"/>
      <c r="K99" s="200"/>
      <c r="L99" s="200"/>
      <c r="M99" s="200"/>
    </row>
    <row r="100" spans="1:13" ht="15">
      <c r="A100" s="200"/>
      <c r="B100" s="200"/>
      <c r="C100" s="200"/>
      <c r="D100" s="200"/>
      <c r="E100" s="200"/>
      <c r="F100" s="200"/>
      <c r="G100" s="200"/>
      <c r="H100" s="208"/>
      <c r="I100" s="210"/>
      <c r="J100" s="200"/>
      <c r="K100" s="200"/>
      <c r="L100" s="200"/>
      <c r="M100" s="200"/>
    </row>
    <row r="101" spans="1:13">
      <c r="H101" s="208"/>
      <c r="I101" s="210"/>
    </row>
    <row r="102" spans="1:13">
      <c r="H102" s="208"/>
      <c r="I102" s="210"/>
    </row>
    <row r="103" spans="1:13">
      <c r="H103" s="208"/>
      <c r="I103" s="210"/>
    </row>
    <row r="104" spans="1:13">
      <c r="H104" s="208"/>
      <c r="I104" s="210"/>
    </row>
    <row r="105" spans="1:13">
      <c r="H105" s="208"/>
      <c r="I105" s="210"/>
    </row>
    <row r="106" spans="1:13">
      <c r="H106" s="208"/>
      <c r="I106" s="210"/>
    </row>
    <row r="107" spans="1:13">
      <c r="H107" s="208"/>
      <c r="I107" s="210"/>
    </row>
    <row r="108" spans="1:13">
      <c r="H108" s="208"/>
      <c r="I108" s="210"/>
    </row>
    <row r="109" spans="1:13">
      <c r="H109" s="208"/>
      <c r="I109" s="210"/>
    </row>
    <row r="110" spans="1:13">
      <c r="H110" s="208"/>
      <c r="I110" s="210"/>
    </row>
    <row r="111" spans="1:13">
      <c r="H111" s="208"/>
      <c r="I111" s="210"/>
    </row>
    <row r="112" spans="1:13">
      <c r="H112" s="208"/>
      <c r="I112" s="210"/>
    </row>
    <row r="113" spans="8:9">
      <c r="H113" s="208"/>
      <c r="I113" s="210"/>
    </row>
    <row r="114" spans="8:9">
      <c r="H114" s="208"/>
      <c r="I114" s="210"/>
    </row>
    <row r="115" spans="8:9">
      <c r="H115" s="208"/>
      <c r="I115" s="210"/>
    </row>
    <row r="116" spans="8:9">
      <c r="H116" s="208"/>
      <c r="I116" s="210"/>
    </row>
    <row r="117" spans="8:9">
      <c r="H117" s="208"/>
      <c r="I117" s="210"/>
    </row>
    <row r="118" spans="8:9">
      <c r="H118" s="208"/>
      <c r="I118" s="210"/>
    </row>
    <row r="119" spans="8:9">
      <c r="H119" s="208"/>
      <c r="I119" s="210"/>
    </row>
    <row r="120" spans="8:9">
      <c r="H120" s="208"/>
      <c r="I120" s="210"/>
    </row>
    <row r="121" spans="8:9">
      <c r="H121" s="208"/>
      <c r="I121" s="210"/>
    </row>
    <row r="122" spans="8:9">
      <c r="H122" s="208"/>
      <c r="I122" s="210"/>
    </row>
    <row r="123" spans="8:9">
      <c r="H123" s="208"/>
      <c r="I123" s="210"/>
    </row>
    <row r="124" spans="8:9">
      <c r="H124" s="208"/>
      <c r="I124" s="210"/>
    </row>
    <row r="125" spans="8:9">
      <c r="H125" s="208"/>
      <c r="I125" s="210"/>
    </row>
    <row r="126" spans="8:9">
      <c r="H126" s="208"/>
      <c r="I126" s="210"/>
    </row>
    <row r="127" spans="8:9">
      <c r="H127" s="208"/>
      <c r="I127" s="210"/>
    </row>
    <row r="128" spans="8:9">
      <c r="H128" s="208"/>
      <c r="I128" s="210"/>
    </row>
    <row r="129" spans="8:9">
      <c r="H129" s="208"/>
      <c r="I129" s="210"/>
    </row>
    <row r="130" spans="8:9">
      <c r="H130" s="208"/>
      <c r="I130" s="210"/>
    </row>
    <row r="131" spans="8:9">
      <c r="H131" s="208"/>
      <c r="I131" s="210"/>
    </row>
    <row r="132" spans="8:9">
      <c r="H132" s="208"/>
      <c r="I132" s="210"/>
    </row>
    <row r="133" spans="8:9">
      <c r="H133" s="208"/>
      <c r="I133" s="210"/>
    </row>
    <row r="134" spans="8:9">
      <c r="H134" s="208"/>
      <c r="I134" s="210"/>
    </row>
    <row r="135" spans="8:9">
      <c r="H135" s="208"/>
      <c r="I135" s="210"/>
    </row>
    <row r="136" spans="8:9">
      <c r="H136" s="208"/>
      <c r="I136" s="210"/>
    </row>
    <row r="137" spans="8:9">
      <c r="H137" s="208"/>
      <c r="I137" s="210"/>
    </row>
    <row r="138" spans="8:9">
      <c r="H138" s="208"/>
      <c r="I138" s="210"/>
    </row>
    <row r="139" spans="8:9">
      <c r="H139" s="208"/>
      <c r="I139" s="210"/>
    </row>
    <row r="140" spans="8:9">
      <c r="H140" s="208"/>
      <c r="I140" s="210"/>
    </row>
    <row r="141" spans="8:9">
      <c r="H141" s="208"/>
      <c r="I141" s="210"/>
    </row>
    <row r="142" spans="8:9">
      <c r="H142" s="208"/>
      <c r="I142" s="210"/>
    </row>
    <row r="143" spans="8:9">
      <c r="H143" s="208"/>
      <c r="I143" s="210"/>
    </row>
    <row r="144" spans="8:9">
      <c r="H144" s="208"/>
      <c r="I144" s="210"/>
    </row>
    <row r="145" spans="8:9">
      <c r="H145" s="208"/>
      <c r="I145" s="210"/>
    </row>
    <row r="146" spans="8:9">
      <c r="H146" s="208"/>
      <c r="I146" s="210"/>
    </row>
    <row r="147" spans="8:9">
      <c r="H147" s="208"/>
      <c r="I147" s="210"/>
    </row>
    <row r="148" spans="8:9">
      <c r="H148" s="208"/>
      <c r="I148" s="210"/>
    </row>
    <row r="149" spans="8:9">
      <c r="H149" s="208"/>
      <c r="I149" s="210"/>
    </row>
    <row r="150" spans="8:9">
      <c r="H150" s="208"/>
      <c r="I150" s="210"/>
    </row>
    <row r="151" spans="8:9">
      <c r="H151" s="208"/>
      <c r="I151" s="210"/>
    </row>
    <row r="152" spans="8:9">
      <c r="H152" s="208"/>
      <c r="I152" s="210"/>
    </row>
    <row r="153" spans="8:9">
      <c r="H153" s="211"/>
      <c r="I153" s="210"/>
    </row>
  </sheetData>
  <mergeCells count="6">
    <mergeCell ref="H6:I6"/>
    <mergeCell ref="A1:E3"/>
    <mergeCell ref="A16:F16"/>
    <mergeCell ref="A17:F17"/>
    <mergeCell ref="H16:M16"/>
    <mergeCell ref="H17:M17"/>
  </mergeCells>
  <conditionalFormatting sqref="C21:F90">
    <cfRule type="cellIs" dxfId="2" priority="4" stopIfTrue="1" operator="notEqual">
      <formula>AA22</formula>
    </cfRule>
  </conditionalFormatting>
  <conditionalFormatting sqref="C91:F91">
    <cfRule type="expression" dxfId="1" priority="3">
      <formula>C91&lt;&gt;0</formula>
    </cfRule>
  </conditionalFormatting>
  <conditionalFormatting sqref="J21:M86">
    <cfRule type="expression" dxfId="0" priority="1">
      <formula>J21&lt;&gt;0</formula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7C64B373AB79A429BD6ABCF31E3F286" ma:contentTypeVersion="5" ma:contentTypeDescription="Create a new document." ma:contentTypeScope="" ma:versionID="acfa748383220ef75510ccdc56fd8148">
  <xsd:schema xmlns:xsd="http://www.w3.org/2001/XMLSchema" xmlns:xs="http://www.w3.org/2001/XMLSchema" xmlns:p="http://schemas.microsoft.com/office/2006/metadata/properties" xmlns:ns2="d42ae118-306f-438e-9bd4-97ca847be59a" targetNamespace="http://schemas.microsoft.com/office/2006/metadata/properties" ma:root="true" ma:fieldsID="5e4cd682575491e4717844e63e59354b" ns2:_="">
    <xsd:import namespace="d42ae118-306f-438e-9bd4-97ca847be59a"/>
    <xsd:element name="properties">
      <xsd:complexType>
        <xsd:sequence>
          <xsd:element name="documentManagement">
            <xsd:complexType>
              <xsd:all>
                <xsd:element ref="ns2:EventType"/>
                <xsd:element ref="ns2:DocType"/>
                <xsd:element ref="ns2:Responsible"/>
                <xsd:element ref="ns2:Module"/>
                <xsd:element ref="ns2:Languag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2ae118-306f-438e-9bd4-97ca847be59a" elementFormDefault="qualified">
    <xsd:import namespace="http://schemas.microsoft.com/office/2006/documentManagement/types"/>
    <xsd:import namespace="http://schemas.microsoft.com/office/infopath/2007/PartnerControls"/>
    <xsd:element name="EventType" ma:index="8" ma:displayName="EventType" ma:description="This is the training event on which you are working" ma:format="Dropdown" ma:internalName="EventType">
      <xsd:simpleType>
        <xsd:restriction base="dms:Choice">
          <xsd:enumeration value="Muscat training"/>
          <xsd:enumeration value="March training"/>
        </xsd:restriction>
      </xsd:simpleType>
    </xsd:element>
    <xsd:element name="DocType" ma:index="9" ma:displayName="DocType" ma:default="Presentation" ma:description="This is the type of document that you are working on" ma:format="Dropdown" ma:internalName="DocType">
      <xsd:simpleType>
        <xsd:restriction base="dms:Choice">
          <xsd:enumeration value="Presentation"/>
          <xsd:enumeration value="Exercise"/>
          <xsd:enumeration value="Supporting Document"/>
        </xsd:restriction>
      </xsd:simpleType>
    </xsd:element>
    <xsd:element name="Responsible" ma:index="10" ma:displayName="Responsible" ma:description="This is the responsible person for the document" ma:list="UserInfo" ma:SharePointGroup="0" ma:internalName="Responsibl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odule" ma:index="11" ma:displayName="Module" ma:default="Annual Renewables" ma:description="Grouping for training module" ma:format="Dropdown" ma:internalName="Module">
      <xsd:simpleType>
        <xsd:restriction base="dms:Choice">
          <xsd:enumeration value="National"/>
          <xsd:enumeration value="Annual Coal"/>
          <xsd:enumeration value="Annual Oil"/>
          <xsd:enumeration value="Monthly Oil"/>
          <xsd:enumeration value="Annual Gas"/>
          <xsd:enumeration value="Monthly Gas"/>
          <xsd:enumeration value="Annual Electricity"/>
          <xsd:enumeration value="Annual Renewables"/>
          <xsd:enumeration value="B2020"/>
          <xsd:enumeration value="Balances"/>
          <xsd:enumeration value="Checks and consistency"/>
          <xsd:enumeration value="EDMC"/>
          <xsd:enumeration value="Intro"/>
          <xsd:enumeration value="Prices"/>
          <xsd:enumeration value="CO2"/>
          <xsd:enumeration value="Energy Efficiency Indicators"/>
          <xsd:enumeration value="Agenda"/>
        </xsd:restriction>
      </xsd:simpleType>
    </xsd:element>
    <xsd:element name="Language" ma:index="12" nillable="true" ma:displayName="Language" ma:default="English" ma:description="Language of training material" ma:format="Dropdown" ma:internalName="Language">
      <xsd:simpleType>
        <xsd:restriction base="dms:Choice">
          <xsd:enumeration value="English"/>
          <xsd:enumeration value="Arabic"/>
          <xsd:enumeration value="Russia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odule xmlns="d42ae118-306f-438e-9bd4-97ca847be59a">Annual Gas</Module>
    <Responsible xmlns="d42ae118-306f-438e-9bd4-97ca847be59a">
      <UserInfo>
        <DisplayName>SIN Agnes, IEA/EXD/EDC/EDC2</DisplayName>
        <AccountId>27</AccountId>
        <AccountType/>
      </UserInfo>
    </Responsible>
    <EventType xmlns="d42ae118-306f-438e-9bd4-97ca847be59a">Muscat training</EventType>
    <DocType xmlns="d42ae118-306f-438e-9bd4-97ca847be59a">Exercise</DocType>
    <Language xmlns="d42ae118-306f-438e-9bd4-97ca847be59a">English</Language>
  </documentManagement>
</p:properties>
</file>

<file path=customXml/itemProps1.xml><?xml version="1.0" encoding="utf-8"?>
<ds:datastoreItem xmlns:ds="http://schemas.openxmlformats.org/officeDocument/2006/customXml" ds:itemID="{C15EE0EF-64BB-493E-ACD8-6A3EE5512F91}"/>
</file>

<file path=customXml/itemProps2.xml><?xml version="1.0" encoding="utf-8"?>
<ds:datastoreItem xmlns:ds="http://schemas.openxmlformats.org/officeDocument/2006/customXml" ds:itemID="{6C6328E6-38B7-447F-90F8-4CBD2B3BA5DD}"/>
</file>

<file path=customXml/itemProps3.xml><?xml version="1.0" encoding="utf-8"?>
<ds:datastoreItem xmlns:ds="http://schemas.openxmlformats.org/officeDocument/2006/customXml" ds:itemID="{D0D21E50-BC7F-47E1-B28D-B6542F1A78A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GAS.1</vt:lpstr>
      <vt:lpstr>GAS.2</vt:lpstr>
      <vt:lpstr>GAS.3</vt:lpstr>
      <vt:lpstr>GAS.4</vt:lpstr>
      <vt:lpstr>GAS.5</vt:lpstr>
      <vt:lpstr>GAS.6</vt:lpstr>
    </vt:vector>
  </TitlesOfParts>
  <Company>International Energy Agency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Annual gas questionnaire exercises</dc:title>
  <dc:creator>Zakia Adam</dc:creator>
  <cp:lastModifiedBy>Fager-Pintila_M</cp:lastModifiedBy>
  <dcterms:created xsi:type="dcterms:W3CDTF">2010-10-29T12:02:27Z</dcterms:created>
  <dcterms:modified xsi:type="dcterms:W3CDTF">2013-10-10T10:21:40Z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2400</vt:r8>
  </property>
  <property fmtid="{D5CDD505-2E9C-101B-9397-08002B2CF9AE}" pid="3" name="ContentTypeId">
    <vt:lpwstr>0x010100B7C64B373AB79A429BD6ABCF31E3F286</vt:lpwstr>
  </property>
</Properties>
</file>